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0" windowHeight="11880" activeTab="0"/>
  </bookViews>
  <sheets>
    <sheet name="APPRO  PROV  " sheetId="1" r:id="rId1"/>
    <sheet name="DY Tahiti Alchool " sheetId="2" r:id="rId2"/>
  </sheets>
  <definedNames>
    <definedName name="_Hlt535738066" localSheetId="0">'APPRO  PROV  '!#REF!</definedName>
    <definedName name="_Hlt535738066" localSheetId="1">'DY Tahiti Alchool '!#REF!</definedName>
    <definedName name="_xlnm.Print_Titles" localSheetId="0">'APPRO  PROV  '!$1:$10</definedName>
    <definedName name="_xlnm.Print_Titles" localSheetId="1">'DY Tahiti Alchool '!$1:$10</definedName>
    <definedName name="_xlnm.Print_Area" localSheetId="0">'APPRO  PROV  '!$A$1:$I$253</definedName>
    <definedName name="_xlnm.Print_Area" localSheetId="1">'DY Tahiti Alchool '!$A$1:$I$71</definedName>
  </definedNames>
  <calcPr fullCalcOnLoad="1"/>
</workbook>
</file>

<file path=xl/sharedStrings.xml><?xml version="1.0" encoding="utf-8"?>
<sst xmlns="http://schemas.openxmlformats.org/spreadsheetml/2006/main" count="550" uniqueCount="400">
  <si>
    <t>LISTE D’APPROVISIONNEMENT</t>
  </si>
  <si>
    <t xml:space="preserve">                                  SUPPLY LIST</t>
  </si>
  <si>
    <t>email baseraiatea@dreamyachtcharter.com</t>
  </si>
  <si>
    <t>prix indicatifs, non contractuels</t>
  </si>
  <si>
    <t>ARTICLE</t>
  </si>
  <si>
    <t>Conditionnement</t>
  </si>
  <si>
    <t>Prix unit</t>
  </si>
  <si>
    <t>Quantité commandée</t>
  </si>
  <si>
    <t>Total</t>
  </si>
  <si>
    <t>ITEM</t>
  </si>
  <si>
    <t>Packaging</t>
  </si>
  <si>
    <t>Unit price</t>
  </si>
  <si>
    <t xml:space="preserve">Unit </t>
  </si>
  <si>
    <t>Quantity ordered</t>
  </si>
  <si>
    <t>euro</t>
  </si>
  <si>
    <t>FCP</t>
  </si>
  <si>
    <t>USD</t>
  </si>
  <si>
    <t>ARTICLES DE MENEGE, HYGIENE / HOUSEHOL ITEMS</t>
  </si>
  <si>
    <t>Sac 4kg env</t>
  </si>
  <si>
    <t>Paquet de 32 / Pack of 32</t>
  </si>
  <si>
    <t>Allumettes / Matches x10</t>
  </si>
  <si>
    <t>Boite</t>
  </si>
  <si>
    <t>Paquet de 2 / Pack of 2</t>
  </si>
  <si>
    <t>Produit ménage / cleaning product  multi surfaces Arbre Vert</t>
  </si>
  <si>
    <t>Flacon 500ml</t>
  </si>
  <si>
    <t>Lessive linge main/Hand-washing gel GENIE</t>
  </si>
  <si>
    <t>250 ml</t>
  </si>
  <si>
    <t>Paquet de 100 / Pack of 100</t>
  </si>
  <si>
    <t>Papier toilette / Toilet paper EXTRA DOUX</t>
  </si>
  <si>
    <t>Paquet de 4 rouleaux / Pack of 4 roll</t>
  </si>
  <si>
    <t>2 rouleaux</t>
  </si>
  <si>
    <t>7,62ml ou 25sq ft</t>
  </si>
  <si>
    <t>Sacs congélation /ZIP bags (30x40)</t>
  </si>
  <si>
    <t>CONDIMENTS / SEASONINGS</t>
  </si>
  <si>
    <t>125gr</t>
  </si>
  <si>
    <t>Curry / Curry powder Ducros</t>
  </si>
  <si>
    <t>42 gr</t>
  </si>
  <si>
    <t>Herbes de provence / Herb seasoning DUCROS</t>
  </si>
  <si>
    <t>18 gr</t>
  </si>
  <si>
    <t>10gr</t>
  </si>
  <si>
    <t>250ml</t>
  </si>
  <si>
    <t>Huile d’arachide / Cooking oil  ISIO 4 Lesieur</t>
  </si>
  <si>
    <t>1L</t>
  </si>
  <si>
    <t>Vinaigre à l’échalote / Shallot vinegar Ducros</t>
  </si>
  <si>
    <t>Sauce salade/ Thousand island salad sauce</t>
  </si>
  <si>
    <t>237 ml 8 oz</t>
  </si>
  <si>
    <t>142 g 5oz</t>
  </si>
  <si>
    <t>Sauce de soja / Soya sauce KIKKOMAN Sashimi</t>
  </si>
  <si>
    <t>296ml</t>
  </si>
  <si>
    <t>Wasabi pour sashimi en tube</t>
  </si>
  <si>
    <t>43gr</t>
  </si>
  <si>
    <t>Moutarde de Dijon / Dijon mustard AMORA</t>
  </si>
  <si>
    <t>440gr</t>
  </si>
  <si>
    <t>Mayonnaise BEST FOOD</t>
  </si>
  <si>
    <t>475 ml 15 oz</t>
  </si>
  <si>
    <t xml:space="preserve">Tabasco </t>
  </si>
  <si>
    <t>60 ml  2 oz</t>
  </si>
  <si>
    <t>200 ml</t>
  </si>
  <si>
    <t>lait de coco</t>
  </si>
  <si>
    <t>sauce poivre vert  Knorr / Green pepper sauce Knorr</t>
  </si>
  <si>
    <t>Câpres / Capers CRESPO</t>
  </si>
  <si>
    <t>Cornichons / Pickles AMORA extra fins</t>
  </si>
  <si>
    <t>PRODUITS BIO</t>
  </si>
  <si>
    <t>1 L</t>
  </si>
  <si>
    <t>flocon d’avoine Bjorg</t>
  </si>
  <si>
    <t>500gr</t>
  </si>
  <si>
    <t>Muesli Bjorg</t>
  </si>
  <si>
    <t>375 gr</t>
  </si>
  <si>
    <t>PETIT DEJEUNER / BREAKFAST</t>
  </si>
  <si>
    <t>Confiture/jam ROTUI Ananas / pineapple LOCAL</t>
  </si>
  <si>
    <t>Confiture/jam Mangue ROTUI / mango LOCAL</t>
  </si>
  <si>
    <t>500 gr</t>
  </si>
  <si>
    <t>Confitures Pamplemousse ROTUI</t>
  </si>
  <si>
    <t>Pain hamburgers / Hamburgers rolls</t>
  </si>
  <si>
    <t xml:space="preserve">Pièce </t>
  </si>
  <si>
    <t>Pain de mie en tranches / Sliced White bread  Local</t>
  </si>
  <si>
    <t>250 g</t>
  </si>
  <si>
    <t>Croissants / Croissants</t>
  </si>
  <si>
    <t>Sucre roux en poudre / powder brown sugar Chelsea</t>
  </si>
  <si>
    <t xml:space="preserve"> 1kg</t>
  </si>
  <si>
    <t>café moulu/ groung coffee LAVAZZA EXPRESSO</t>
  </si>
  <si>
    <t>250gr</t>
  </si>
  <si>
    <t xml:space="preserve">NESCAFE  /instant coffee  spécial filtre   </t>
  </si>
  <si>
    <t xml:space="preserve">NESQUICK   /instant chocolate powder  </t>
  </si>
  <si>
    <t>Thé en sachet  / Tea bags LIPTON YELLOW TEA</t>
  </si>
  <si>
    <t xml:space="preserve">1X25 </t>
  </si>
  <si>
    <t xml:space="preserve">Thé vert en sachet  / Green Tea bags LIPTON </t>
  </si>
  <si>
    <t>Pancakes mix BETTY CROCKER</t>
  </si>
  <si>
    <t>1 kg</t>
  </si>
  <si>
    <t>Farine sans levure/Plain flour STAR</t>
  </si>
  <si>
    <t>1x5</t>
  </si>
  <si>
    <t>Beurre de cacahuètes / Peanut butter SKIPPY CREAMY</t>
  </si>
  <si>
    <t>340gr</t>
  </si>
  <si>
    <t>Flocon d’avoine/Quaker oats  en bocal  1 minute</t>
  </si>
  <si>
    <t>Raisins secs / Raisins SUN MAID</t>
  </si>
  <si>
    <t>250 gr</t>
  </si>
  <si>
    <t>Gâteaux "Petit Beurre"/cookies LU</t>
  </si>
  <si>
    <t>200gr</t>
  </si>
  <si>
    <t>Biscuit Oréo chocolat / Chocolat Oréo Biscuit</t>
  </si>
  <si>
    <t>Gâteaux secs /cream cookies BASTOGNE</t>
  </si>
  <si>
    <t xml:space="preserve">Paquet </t>
  </si>
  <si>
    <t>Nutella</t>
  </si>
  <si>
    <t>350 g</t>
  </si>
  <si>
    <t>Chocolat CRUNCH/ CRUNCH Chocolate NESTLE</t>
  </si>
  <si>
    <t>100 g</t>
  </si>
  <si>
    <t>Chocolat noisette/ chocolate/hazelnut NESTLE</t>
  </si>
  <si>
    <t>Chocolat NOIR DESSERT/ Cooking chocolate NESTLE Patissier</t>
  </si>
  <si>
    <t>200 g</t>
  </si>
  <si>
    <t>LAITAGES / DAIRY</t>
  </si>
  <si>
    <t>Margarine / Margarine (meadow Lea)</t>
  </si>
  <si>
    <t>Lait écrémé / Skim milk UHT ANCHOR</t>
  </si>
  <si>
    <t>Lait ½ écrémé / Half-Skim Milk UHT ANCHOR</t>
  </si>
  <si>
    <t xml:space="preserve"> 1L</t>
  </si>
  <si>
    <t>Lait en poudre/powder milk ANCHOR</t>
  </si>
  <si>
    <t>300gr</t>
  </si>
  <si>
    <t>Fromage en tranches / Sliced cheese Chesedale</t>
  </si>
  <si>
    <t>4x125gr</t>
  </si>
  <si>
    <t>Cheddar / Cheddar cheese CHESDAL</t>
  </si>
  <si>
    <t>Brie à la coupe(prix au kg) / Brie cheese kilo</t>
  </si>
  <si>
    <t>kg</t>
  </si>
  <si>
    <t>60g</t>
  </si>
  <si>
    <t>200g</t>
  </si>
  <si>
    <t>Roquefort SOCIETE</t>
  </si>
  <si>
    <t>100gr</t>
  </si>
  <si>
    <t xml:space="preserve">Parmesan râpé / Parmesan cheese   </t>
  </si>
  <si>
    <t>220gf</t>
  </si>
  <si>
    <t xml:space="preserve">Petits Babybel rouge /small red babybel </t>
  </si>
  <si>
    <t>12 unités / 12 unit</t>
  </si>
  <si>
    <t>CONSERVES,PATES,RIZ / PRESERVES,DRY,GOODS</t>
  </si>
  <si>
    <t>Cassoulet D'AUCY</t>
  </si>
  <si>
    <t>840g</t>
  </si>
  <si>
    <t>800g</t>
  </si>
  <si>
    <t>Champignons Paris émincés/Mushrooms ROYAL CHAMP</t>
  </si>
  <si>
    <t>400 g</t>
  </si>
  <si>
    <t>Haricots verts  fins / Green Beans   BONDUELLE</t>
  </si>
  <si>
    <t>Macédoine légumes / Mixed vegetables BONDUELLE</t>
  </si>
  <si>
    <t>Maïs doux en grains/ Sweet Kernel corn D'AUCY</t>
  </si>
  <si>
    <t>Petite boite / small cans 285gr</t>
  </si>
  <si>
    <t>Petits pois  trés fins / Green peas BONDUELLE</t>
  </si>
  <si>
    <t>800 g</t>
  </si>
  <si>
    <t>Semoule pour couscous/precooked couscous moyen</t>
  </si>
  <si>
    <t>500 g</t>
  </si>
  <si>
    <t>Riz / Rice SUNLONG</t>
  </si>
  <si>
    <t>1kg</t>
  </si>
  <si>
    <t>Sardines à l'huile d'olive/ Sardines SAUPIQUET</t>
  </si>
  <si>
    <t>Sauce tomate LIGO/ Tomato sauce</t>
  </si>
  <si>
    <t>226gr 8 oz</t>
  </si>
  <si>
    <t>Sauce spaghetti panzani</t>
  </si>
  <si>
    <t>Spaghettis / Spaghetti     500 gr PANZANI</t>
  </si>
  <si>
    <t>Nouilles / Noodles    Panzani</t>
  </si>
  <si>
    <t>185gr</t>
  </si>
  <si>
    <t>Petite boite / small cans</t>
  </si>
  <si>
    <t>Pâté / Pâté de campagne  JEAN FLOCH</t>
  </si>
  <si>
    <t>130gr</t>
  </si>
  <si>
    <t>4x</t>
  </si>
  <si>
    <t>Ail / Garlic</t>
  </si>
  <si>
    <t>Ananas / Pineapple LOCAL</t>
  </si>
  <si>
    <t>Avocats / Avocados LOCAL</t>
  </si>
  <si>
    <t>Bananes / Bananas LOCAL</t>
  </si>
  <si>
    <t>Carottes / Carrots NZ</t>
  </si>
  <si>
    <t>Citrons verts / Limes LOCAL</t>
  </si>
  <si>
    <t>Salade/salad LOCAL</t>
  </si>
  <si>
    <t>sachet 500gr</t>
  </si>
  <si>
    <t>Chou / Cabbage LOCAL</t>
  </si>
  <si>
    <t>Concombres / Cucumber LOCAL</t>
  </si>
  <si>
    <t>Oignons / Onions</t>
  </si>
  <si>
    <t>Oranges/oranges   USA</t>
  </si>
  <si>
    <t>Pamplemousses / Grapefruits LOCAL</t>
  </si>
  <si>
    <t>Papaye solo / Papaya  LOCAL</t>
  </si>
  <si>
    <t>Pommes de terre / Potatoes NZ</t>
  </si>
  <si>
    <t>Mangues LOCAL selon saison/depending season</t>
  </si>
  <si>
    <t>Tomates / Tomatoes LOCAL</t>
  </si>
  <si>
    <t>VIANDE ET POISSON / MEAT AND FISH</t>
  </si>
  <si>
    <t>Jambon cru /  raw ham 100g sous vide</t>
  </si>
  <si>
    <t>150gr</t>
  </si>
  <si>
    <t>Bacon sous vide frais/ Bacon vaccum pack</t>
  </si>
  <si>
    <t>Cuisses de poulet congelées / Chicken legs frozen 2 lbs</t>
  </si>
  <si>
    <t>Entrecôte fraiche / Rib steack (fresh)cube roll</t>
  </si>
  <si>
    <t xml:space="preserve">Côtelettes d'agneau congelées / Lambchop </t>
  </si>
  <si>
    <t>Gigot d'agneau congelé  / Lamb frozen</t>
  </si>
  <si>
    <t>Espadon frais / fresh Swordfish</t>
  </si>
  <si>
    <t>Mahi- Mahi Dolphin fish filet</t>
  </si>
  <si>
    <t>Thon en tranche ou filet Thon blanc/ Tuna fish filets</t>
  </si>
  <si>
    <t>Filet de thon rouge / Tuna fish filets</t>
  </si>
  <si>
    <t>sauce sashimi (fraiche)</t>
  </si>
  <si>
    <t>AMUSE-GUEULE / SNACKS</t>
  </si>
  <si>
    <t>PRINGLES original</t>
  </si>
  <si>
    <t>Chips classiques / Potato chips (LAYS) classic</t>
  </si>
  <si>
    <t>184gr</t>
  </si>
  <si>
    <t>Cacahuètes / Peanuts PLANTERS</t>
  </si>
  <si>
    <t>184 g</t>
  </si>
  <si>
    <t>Acajous/cashew nuts PLANTERS</t>
  </si>
  <si>
    <t>Doritos NACHO CHEESE</t>
  </si>
  <si>
    <t>198g</t>
  </si>
  <si>
    <t>sauce pour Doritos, guacamole / guacamole sauce for Doritos</t>
  </si>
  <si>
    <t>300GR</t>
  </si>
  <si>
    <t>sauce pour Doritos Tostitos, Chunky salsa ( pas épicer ) mild</t>
  </si>
  <si>
    <t xml:space="preserve">Olives noires / Black olives CRESPO       </t>
  </si>
  <si>
    <t>37cl</t>
  </si>
  <si>
    <t xml:space="preserve">Olives vertes dénoyautés / Green olives   CRESPO  </t>
  </si>
  <si>
    <t>SIROP</t>
  </si>
  <si>
    <t>70CL</t>
  </si>
  <si>
    <t>Pulco jus de citron vert / Lime juice Pulco</t>
  </si>
  <si>
    <t>JUS DE FRUITS / FRUIT JUICE</t>
  </si>
  <si>
    <t>Jus de pamplemousse "ROTUI" / Grapefruit juice LOCAL</t>
  </si>
  <si>
    <t>Jus d'orange "ROTUI" / Orange juice LOCAL</t>
  </si>
  <si>
    <t>JUS ANANAS 35% ROTUI</t>
  </si>
  <si>
    <t>Nectar mangue "ROTUI"/Mango nectar LOCAL</t>
  </si>
  <si>
    <t>Nectar orange-mangue "ROTUI"/Orange-Mango nectar LOCAL</t>
  </si>
  <si>
    <t>Campell's v8 vege juice</t>
  </si>
  <si>
    <t>6X340ML</t>
  </si>
  <si>
    <t>Campell's tomato juice : jus de tomate</t>
  </si>
  <si>
    <t>sel de céleri DUCROS</t>
  </si>
  <si>
    <t>6X33CL cannettes / cans</t>
  </si>
  <si>
    <t>Tonic water (Shweppes)</t>
  </si>
  <si>
    <t>Coca Cola</t>
  </si>
  <si>
    <t>Diet Coke</t>
  </si>
  <si>
    <t>coke zéro</t>
  </si>
  <si>
    <t>Sprite</t>
  </si>
  <si>
    <t>Eau Royale (eau de source) LOCAL mineral water</t>
  </si>
  <si>
    <t>6x1,5L</t>
  </si>
  <si>
    <t>6x1L</t>
  </si>
  <si>
    <t>Eau Big one (source) Water Big one</t>
  </si>
  <si>
    <t>5L</t>
  </si>
  <si>
    <t>VINS / WINE</t>
  </si>
  <si>
    <t xml:space="preserve"> VINS ROUGE / RED WINE</t>
  </si>
  <si>
    <t>75CL</t>
  </si>
  <si>
    <t>VIN BLANC/WHITE WINE</t>
  </si>
  <si>
    <t>VIN ROSE/ROSE WINE</t>
  </si>
  <si>
    <t>ALCOOL</t>
  </si>
  <si>
    <t>PRIX  MAXI</t>
  </si>
  <si>
    <t>+ SERVICE 10% (livraison/delivery)</t>
  </si>
  <si>
    <r>
      <t>Price max</t>
    </r>
    <r>
      <rPr>
        <b/>
        <i/>
        <sz val="10"/>
        <rFont val="Times New Roman"/>
        <family val="1"/>
      </rPr>
      <t>.</t>
    </r>
  </si>
  <si>
    <t>Les prix sont donnés à titre indicatif et peuvent être sujets à variation.</t>
  </si>
  <si>
    <t>Nous pouvons être amenés à  substituer certains articles par des produits équivalents ou être dans l'incapacité d'en fournir</t>
  </si>
  <si>
    <t>Dream Yacht Charter dégage toutes responsabilités concernant la fraicheur et la disponibilité des articles.</t>
  </si>
  <si>
    <t>Les quantités et état des produits livrés doivent être vérifiés avant paiement.</t>
  </si>
  <si>
    <t>Aucun produit ne sera repris/remboursé en fin de croisière.</t>
  </si>
  <si>
    <t>Pour les départs de charter hors Raiatea, nous recommandons de ne pas approvisionner de produist frais</t>
  </si>
  <si>
    <t>Prices are indicative and may  vary, exchange rates in USD may vary .</t>
  </si>
  <si>
    <t>Some items can be missing due to shortage of stocks in the store. We could be obliged to replace unavailable productsor simply unable to provide them</t>
  </si>
  <si>
    <t>Dream Yacht Charter is not responsible for the freshness and state of the goods delivered nor for the accuracy of bill.</t>
  </si>
  <si>
    <t>Please check and claim (if needed) before payment.</t>
  </si>
  <si>
    <t>No idems will be taken back nor refunded at the end of the charter.</t>
  </si>
  <si>
    <t>For Charter with departure elsewhere than Raiatea, we recommend not to provision any fresh goods</t>
  </si>
  <si>
    <t>Charbon BRIQUET/charcoal for barbecue</t>
  </si>
  <si>
    <t>Liquide vaisselle / Dish washing liquid  MAHANA ECO</t>
  </si>
  <si>
    <t>Lait de soja nature BJORG</t>
  </si>
  <si>
    <t>BJORG Soja cuisine</t>
  </si>
  <si>
    <t>petit prince MINI</t>
  </si>
  <si>
    <t>137 gr</t>
  </si>
  <si>
    <t>Beurre / Butter «BRIDEL »/unsalted butter</t>
  </si>
  <si>
    <t>Beurre / Butter «BRIDEL»/salted butter</t>
  </si>
  <si>
    <t>Fromage blanc / Swiss cheese LOCAL DELICE BLANC</t>
  </si>
  <si>
    <t>Crème fraîche liquide  / liquid Cream ANCHOR</t>
  </si>
  <si>
    <t>Yaourt nature/plain yoghourt SACHET</t>
  </si>
  <si>
    <t>Yaourts parfumés / Fruit yoghourts SACHET</t>
  </si>
  <si>
    <t>Riz au jasmin KOKO</t>
  </si>
  <si>
    <t>400g</t>
  </si>
  <si>
    <t>Jambon blanc SUP NATURE 3 Tranches / ham sous vide3 slices</t>
  </si>
  <si>
    <t>100 gr</t>
  </si>
  <si>
    <t>Jambon fumé supérieur 3 tranches/ smoked ham 150g sous vide 3 slides</t>
  </si>
  <si>
    <t>Jambon de dinde nature x3</t>
  </si>
  <si>
    <t>Petites saucisses / Breakfast  vienna sausage  FROZEN</t>
  </si>
  <si>
    <t>viande haché FRAIS</t>
  </si>
  <si>
    <t>Jus d'ananas "ROTUI" / Pineapple juice LOCAL 100% PAINAPO</t>
  </si>
  <si>
    <t xml:space="preserve">indicative prices non contractual, currency may vary </t>
  </si>
  <si>
    <t xml:space="preserve">LISTE D’APPROVISIONNEMENT Alcools </t>
  </si>
  <si>
    <t xml:space="preserve">                                Alchool  SUPPLY LIST</t>
  </si>
  <si>
    <t xml:space="preserve">BIERE/ BIER </t>
  </si>
  <si>
    <t xml:space="preserve">CHAMPAGNE </t>
  </si>
  <si>
    <t>VODKA ZUBROWKA 40°</t>
  </si>
  <si>
    <t>100CL</t>
  </si>
  <si>
    <t>Please send the completed list by email keep exell file format , no pdf please baseraiatea@dreamyachtcharter.com</t>
  </si>
  <si>
    <t xml:space="preserve">Attention : alcools sur liste page suivante      </t>
  </si>
  <si>
    <t xml:space="preserve">Bordeaux de table </t>
  </si>
  <si>
    <t>date</t>
  </si>
  <si>
    <t>Warning :alchools on next page</t>
  </si>
  <si>
    <t>DESPERADOS Tequila</t>
  </si>
  <si>
    <t xml:space="preserve">Eponge vaisselle par 2 /  set of 2 sponges </t>
  </si>
  <si>
    <t>30M</t>
  </si>
  <si>
    <t>crême de coco SUZI WAN</t>
  </si>
  <si>
    <t>125 GR</t>
  </si>
  <si>
    <t>200GR</t>
  </si>
  <si>
    <t>Biscuit NATURE Bjorg / Sesame biscuit Bjorg</t>
  </si>
  <si>
    <t>1X8</t>
  </si>
  <si>
    <t>335GR</t>
  </si>
  <si>
    <t>tortillas( galette de blé) 8Pièces, OLD EL PASO</t>
  </si>
  <si>
    <t>Café décaféiné /decaffeinated coffee BONNE NUIT</t>
  </si>
  <si>
    <t>254GR</t>
  </si>
  <si>
    <t>barre céréales VARIETES / fruit of the forest cereals bar NATURE VALLEY</t>
  </si>
  <si>
    <t>250 ML</t>
  </si>
  <si>
    <t>Camembert CLAUDEL</t>
  </si>
  <si>
    <t>Œufs / Eggs MOYEN</t>
  </si>
  <si>
    <t>226 GR</t>
  </si>
  <si>
    <t xml:space="preserve">Hinano (bière de Tahiti) </t>
  </si>
  <si>
    <t>KG</t>
  </si>
  <si>
    <t>MOULIN POIVRE NOIR DUCROS</t>
  </si>
  <si>
    <t>35GR</t>
  </si>
  <si>
    <t>MUSCADE MOULU</t>
  </si>
  <si>
    <t>CUMIN POUDRE DUCROS</t>
  </si>
  <si>
    <t>CANNELLE EN POUDRE</t>
  </si>
  <si>
    <t>MOUTARDE DE DIJON A L'ANCIENNE MAILLE</t>
  </si>
  <si>
    <t>200ML</t>
  </si>
  <si>
    <t>WORCESTERSHIRE SAUCE</t>
  </si>
  <si>
    <t>VINAIGRE BLANC DUCROS</t>
  </si>
  <si>
    <t>FILTRES A CAFE N°4</t>
  </si>
  <si>
    <t>MELANGE GAATEAU BETTY CROCKER</t>
  </si>
  <si>
    <t>Allume feu  / Charcoal starter</t>
  </si>
  <si>
    <t>Serviettes en papier/GAPPY</t>
  </si>
  <si>
    <t>Essuie-tout/Tissue in rolls TEHONU</t>
  </si>
  <si>
    <t>Film alimentaire/Plastic GAPPY</t>
  </si>
  <si>
    <t xml:space="preserve">Rouleau aluminium 20M/ Aluminium foil </t>
  </si>
  <si>
    <t>ROULEAU X10</t>
  </si>
  <si>
    <t>Sacs poubelle  Classic/ Garbage plastic bags 50 L.</t>
  </si>
  <si>
    <t>SAC POUBELLE 30L BLEU</t>
  </si>
  <si>
    <t>ROULEAU X25</t>
  </si>
  <si>
    <t>ROULEAU X20</t>
  </si>
  <si>
    <t>sac poubelle bain 10L ALFAPAC</t>
  </si>
  <si>
    <t>Sel / Salt SAXA</t>
  </si>
  <si>
    <t>42 GR</t>
  </si>
  <si>
    <t>Huile d’olive / olive oil OTILIA</t>
  </si>
  <si>
    <t>VINAIGRE DE CIDRE DUCROS</t>
  </si>
  <si>
    <t>croutons CAESAR FRESH GOURMET</t>
  </si>
  <si>
    <t>380 GR</t>
  </si>
  <si>
    <t>290 ML</t>
  </si>
  <si>
    <t>380GR</t>
  </si>
  <si>
    <t xml:space="preserve">Confiture/jam  Oranges / Orange </t>
  </si>
  <si>
    <t>370GR</t>
  </si>
  <si>
    <t>Confirure/jam   Fraise / strawberry</t>
  </si>
  <si>
    <t xml:space="preserve">Confiture/jam  Abricot/apricot </t>
  </si>
  <si>
    <t>34 TR</t>
  </si>
  <si>
    <t>Biscottes/rusks  salé (salted)</t>
  </si>
  <si>
    <t xml:space="preserve">Cornflakes / Cornflakes </t>
  </si>
  <si>
    <t>340GR</t>
  </si>
  <si>
    <t>X10</t>
  </si>
  <si>
    <t>100GR</t>
  </si>
  <si>
    <t>490GR</t>
  </si>
  <si>
    <t>1X30</t>
  </si>
  <si>
    <t>432GR</t>
  </si>
  <si>
    <t>CREME BRULEE PRESIDENT</t>
  </si>
  <si>
    <t>184GR</t>
  </si>
  <si>
    <t>cookies LU GRANOLA Chocolat, noix de pécan / Dark chocolate with pecan</t>
  </si>
  <si>
    <t>6X80GR</t>
  </si>
  <si>
    <t>Gruyère rapé</t>
  </si>
  <si>
    <t xml:space="preserve">Feta </t>
  </si>
  <si>
    <t>395GR</t>
  </si>
  <si>
    <t xml:space="preserve">Gruyère </t>
  </si>
  <si>
    <t xml:space="preserve">Haricots blancs / White Beans </t>
  </si>
  <si>
    <t>Purée / Mashed potatoes VICO</t>
  </si>
  <si>
    <t>469GR</t>
  </si>
  <si>
    <t xml:space="preserve">Thon  au naturel / Tuna  </t>
  </si>
  <si>
    <t xml:space="preserve">Tomates pelées / Peeled tomatoes </t>
  </si>
  <si>
    <t xml:space="preserve">Fruits au sirop / Mixed fruits </t>
  </si>
  <si>
    <t>thon fumé LOCAL</t>
  </si>
  <si>
    <t>150GR</t>
  </si>
  <si>
    <t>110GR</t>
  </si>
  <si>
    <t>225GR</t>
  </si>
  <si>
    <t>284GR</t>
  </si>
  <si>
    <t>326GR</t>
  </si>
  <si>
    <t>Pistaches/pistachios</t>
  </si>
  <si>
    <t xml:space="preserve">Bretzels sticks </t>
  </si>
  <si>
    <t xml:space="preserve">Sirop menthe verte sirop  / Green mint Sirop </t>
  </si>
  <si>
    <t xml:space="preserve">Grenadine Sirop </t>
  </si>
  <si>
    <t>Nectar banane VANILLE "ROTUI"/Banana nectar LOCAL</t>
  </si>
  <si>
    <t xml:space="preserve">Jus de pomme/ Apple juice </t>
  </si>
  <si>
    <t>sac</t>
  </si>
  <si>
    <t>NOM DU BATEAU :</t>
  </si>
  <si>
    <t>Baguettes / Baguettes (maximum 4 )</t>
  </si>
  <si>
    <t>Sac Glacons / ice cube bag (maxi 4 )</t>
  </si>
  <si>
    <t>3X33CL bouteilles / bottles</t>
  </si>
  <si>
    <t xml:space="preserve">Rouge superieur </t>
  </si>
  <si>
    <t xml:space="preserve">Blanc de table </t>
  </si>
  <si>
    <t xml:space="preserve">Blanc superieur </t>
  </si>
  <si>
    <t xml:space="preserve">Rosé de table </t>
  </si>
  <si>
    <t xml:space="preserve">Rosé superieur </t>
  </si>
  <si>
    <t>CHAMPAGNE  Brut</t>
  </si>
  <si>
    <t>DRY GIN LONDON - BOMBAY  37,5°</t>
  </si>
  <si>
    <t>VODKA SMIRNOFF 37,5°</t>
  </si>
  <si>
    <t>WHISKY Johnny WALKER Red Label 40°</t>
  </si>
  <si>
    <t>WHISKY CUTTY SARK  40°</t>
  </si>
  <si>
    <r>
      <t xml:space="preserve">RHUM BLANC AGRICOLE LA MAUNY 40° </t>
    </r>
    <r>
      <rPr>
        <sz val="8"/>
        <color indexed="10"/>
        <rFont val="Arial Unicode MS"/>
        <family val="2"/>
      </rPr>
      <t>WHITE RUM FRENCH CARIBBEAN</t>
    </r>
  </si>
  <si>
    <r>
      <t xml:space="preserve">RHUM  Brun AGRICOLE LA MAUNY        </t>
    </r>
    <r>
      <rPr>
        <sz val="8"/>
        <color indexed="10"/>
        <rFont val="Arial Unicode MS"/>
        <family val="2"/>
      </rPr>
      <t>DARK  RUM FRENCH CARIBBEAN</t>
    </r>
  </si>
  <si>
    <t>PASTIS RICARD</t>
  </si>
  <si>
    <t>TEQUILA SAN LUIS Silver 35°</t>
  </si>
  <si>
    <t>TEQUILA Gold AGAVITA  38°</t>
  </si>
  <si>
    <t>MARTINI  ROSSO</t>
  </si>
  <si>
    <t>70 CL</t>
  </si>
  <si>
    <t>MALIBU</t>
  </si>
  <si>
    <t>GET  27</t>
  </si>
  <si>
    <t>100 CL</t>
  </si>
  <si>
    <t>FRUITS ET LEGUMES FRAIS / FRESH FRUITS AND VEGETABLES  ( selon saison/ depends on season)</t>
  </si>
  <si>
    <t>Canne Canadou/ sugar cane sirup</t>
  </si>
  <si>
    <t>Volvic (eau minérale mineral water)</t>
  </si>
  <si>
    <t>Badois vert  ( petillante / sparkling water)</t>
  </si>
  <si>
    <t>Perrier bouteille ( petillante / sparkling water)</t>
  </si>
  <si>
    <t>Raisins rouges / Grapes ( import)</t>
  </si>
  <si>
    <t>Pommes rouges / Red Apples                        ( import)</t>
  </si>
  <si>
    <t>Allume gaz/ Stove gas lighter</t>
  </si>
  <si>
    <t xml:space="preserve">Client :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</si>
</sst>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#,##0\ _€"/>
    <numFmt numFmtId="174" formatCode="[$$-409]#,##0.00"/>
    <numFmt numFmtId="175" formatCode="dd/mm/yy;@"/>
    <numFmt numFmtId="176" formatCode="#,##0.00\ _€"/>
    <numFmt numFmtId="177" formatCode="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Unicode MS"/>
      <family val="2"/>
    </font>
    <font>
      <b/>
      <sz val="12"/>
      <name val="Arial Unicode MS"/>
      <family val="2"/>
    </font>
    <font>
      <sz val="12"/>
      <name val="Arial"/>
      <family val="2"/>
    </font>
    <font>
      <b/>
      <sz val="9"/>
      <name val="Arial Unicode MS"/>
      <family val="2"/>
    </font>
    <font>
      <b/>
      <sz val="9"/>
      <color indexed="10"/>
      <name val="Arial Unicode MS"/>
      <family val="2"/>
    </font>
    <font>
      <sz val="10"/>
      <name val="Arial Unicode MS"/>
      <family val="2"/>
    </font>
    <font>
      <sz val="9"/>
      <color indexed="9"/>
      <name val="Arial Unicode MS"/>
      <family val="2"/>
    </font>
    <font>
      <b/>
      <sz val="8"/>
      <color indexed="8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 Unicode MS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Unicode MS"/>
      <family val="2"/>
    </font>
    <font>
      <b/>
      <sz val="8"/>
      <name val="Arial"/>
      <family val="2"/>
    </font>
    <font>
      <b/>
      <sz val="11"/>
      <name val="Arial Unicode MS"/>
      <family val="2"/>
    </font>
    <font>
      <sz val="8"/>
      <color indexed="10"/>
      <name val="Arial Unicode MS"/>
      <family val="2"/>
    </font>
    <font>
      <b/>
      <sz val="16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8">
    <xf numFmtId="0" fontId="0" fillId="0" borderId="0" xfId="0" applyAlignment="1">
      <alignment/>
    </xf>
    <xf numFmtId="172" fontId="2" fillId="0" borderId="0" xfId="0" applyNumberFormat="1" applyFont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173" fontId="5" fillId="0" borderId="0" xfId="0" applyNumberFormat="1" applyFont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10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6" fillId="33" borderId="10" xfId="4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0" xfId="49" applyFont="1" applyFill="1" applyBorder="1" applyAlignment="1">
      <alignment horizontal="center" vertical="center" wrapText="1"/>
      <protection/>
    </xf>
    <xf numFmtId="174" fontId="0" fillId="0" borderId="11" xfId="0" applyNumberFormat="1" applyBorder="1" applyAlignment="1">
      <alignment/>
    </xf>
    <xf numFmtId="3" fontId="19" fillId="0" borderId="11" xfId="0" applyNumberFormat="1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73" fontId="19" fillId="0" borderId="12" xfId="0" applyNumberFormat="1" applyFont="1" applyBorder="1" applyAlignment="1">
      <alignment/>
    </xf>
    <xf numFmtId="174" fontId="19" fillId="0" borderId="12" xfId="0" applyNumberFormat="1" applyFont="1" applyBorder="1" applyAlignment="1">
      <alignment horizontal="center" vertical="center"/>
    </xf>
    <xf numFmtId="174" fontId="20" fillId="0" borderId="0" xfId="0" applyNumberFormat="1" applyFont="1" applyBorder="1" applyAlignment="1">
      <alignment horizontal="center" vertical="top" wrapText="1"/>
    </xf>
    <xf numFmtId="3" fontId="19" fillId="0" borderId="0" xfId="0" applyNumberFormat="1" applyFont="1" applyAlignment="1">
      <alignment/>
    </xf>
    <xf numFmtId="174" fontId="0" fillId="0" borderId="13" xfId="0" applyNumberFormat="1" applyBorder="1" applyAlignment="1">
      <alignment/>
    </xf>
    <xf numFmtId="3" fontId="20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74" fontId="0" fillId="0" borderId="15" xfId="0" applyNumberFormat="1" applyBorder="1" applyAlignment="1">
      <alignment/>
    </xf>
    <xf numFmtId="174" fontId="21" fillId="0" borderId="0" xfId="0" applyNumberFormat="1" applyFont="1" applyBorder="1" applyAlignment="1">
      <alignment horizontal="center" vertical="top" wrapText="1"/>
    </xf>
    <xf numFmtId="174" fontId="0" fillId="0" borderId="16" xfId="0" applyNumberFormat="1" applyBorder="1" applyAlignment="1">
      <alignment/>
    </xf>
    <xf numFmtId="172" fontId="18" fillId="0" borderId="17" xfId="0" applyNumberFormat="1" applyFont="1" applyBorder="1" applyAlignment="1">
      <alignment vertical="top" wrapText="1"/>
    </xf>
    <xf numFmtId="173" fontId="18" fillId="0" borderId="17" xfId="0" applyNumberFormat="1" applyFont="1" applyBorder="1" applyAlignment="1">
      <alignment vertical="top" wrapText="1"/>
    </xf>
    <xf numFmtId="174" fontId="18" fillId="0" borderId="0" xfId="0" applyNumberFormat="1" applyFont="1" applyBorder="1" applyAlignment="1">
      <alignment vertical="top" wrapText="1"/>
    </xf>
    <xf numFmtId="172" fontId="18" fillId="0" borderId="18" xfId="0" applyNumberFormat="1" applyFont="1" applyBorder="1" applyAlignment="1">
      <alignment vertical="top" wrapText="1"/>
    </xf>
    <xf numFmtId="173" fontId="18" fillId="0" borderId="18" xfId="0" applyNumberFormat="1" applyFont="1" applyBorder="1" applyAlignment="1">
      <alignment vertical="top" wrapText="1"/>
    </xf>
    <xf numFmtId="174" fontId="18" fillId="0" borderId="18" xfId="0" applyNumberFormat="1" applyFont="1" applyBorder="1" applyAlignment="1">
      <alignment vertical="top" wrapText="1"/>
    </xf>
    <xf numFmtId="174" fontId="18" fillId="0" borderId="17" xfId="0" applyNumberFormat="1" applyFont="1" applyBorder="1" applyAlignment="1">
      <alignment vertical="top" wrapText="1"/>
    </xf>
    <xf numFmtId="172" fontId="18" fillId="0" borderId="10" xfId="0" applyNumberFormat="1" applyFont="1" applyBorder="1" applyAlignment="1">
      <alignment vertical="top" wrapText="1"/>
    </xf>
    <xf numFmtId="173" fontId="18" fillId="0" borderId="10" xfId="0" applyNumberFormat="1" applyFont="1" applyBorder="1" applyAlignment="1">
      <alignment vertical="top" wrapText="1"/>
    </xf>
    <xf numFmtId="174" fontId="18" fillId="0" borderId="10" xfId="0" applyNumberFormat="1" applyFont="1" applyBorder="1" applyAlignment="1">
      <alignment vertical="top" wrapText="1"/>
    </xf>
    <xf numFmtId="172" fontId="18" fillId="0" borderId="0" xfId="0" applyNumberFormat="1" applyFont="1" applyBorder="1" applyAlignment="1">
      <alignment vertical="top" wrapText="1"/>
    </xf>
    <xf numFmtId="173" fontId="18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3" fontId="20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173" fontId="18" fillId="0" borderId="0" xfId="0" applyNumberFormat="1" applyFont="1" applyAlignment="1">
      <alignment/>
    </xf>
    <xf numFmtId="174" fontId="18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 vertical="center" wrapText="1"/>
    </xf>
    <xf numFmtId="173" fontId="18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174" fontId="7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1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2" fillId="0" borderId="10" xfId="49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center" wrapText="1"/>
      <protection/>
    </xf>
    <xf numFmtId="0" fontId="12" fillId="0" borderId="10" xfId="50" applyFont="1" applyFill="1" applyBorder="1" applyAlignment="1">
      <alignment horizontal="left" vertical="center" wrapText="1"/>
      <protection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5" fontId="7" fillId="0" borderId="0" xfId="0" applyNumberFormat="1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9" fillId="0" borderId="10" xfId="49" applyFont="1" applyFill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72" fontId="0" fillId="0" borderId="20" xfId="0" applyNumberFormat="1" applyBorder="1" applyAlignment="1">
      <alignment/>
    </xf>
    <xf numFmtId="173" fontId="0" fillId="0" borderId="20" xfId="0" applyNumberFormat="1" applyBorder="1" applyAlignment="1">
      <alignment/>
    </xf>
    <xf numFmtId="174" fontId="0" fillId="0" borderId="20" xfId="0" applyNumberFormat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3" fontId="18" fillId="0" borderId="18" xfId="0" applyNumberFormat="1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7" fillId="0" borderId="0" xfId="0" applyFont="1" applyFill="1" applyAlignment="1" quotePrefix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2" fontId="2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172" fontId="5" fillId="0" borderId="21" xfId="0" applyNumberFormat="1" applyFont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top" wrapText="1"/>
    </xf>
    <xf numFmtId="3" fontId="21" fillId="0" borderId="26" xfId="0" applyNumberFormat="1" applyFont="1" applyBorder="1" applyAlignment="1">
      <alignment horizontal="center" vertical="top" wrapText="1"/>
    </xf>
    <xf numFmtId="0" fontId="0" fillId="0" borderId="27" xfId="0" applyBorder="1" applyAlignment="1">
      <alignment/>
    </xf>
    <xf numFmtId="17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1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33" borderId="21" xfId="50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6" fillId="33" borderId="10" xfId="5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17" fillId="0" borderId="10" xfId="50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16" fillId="0" borderId="21" xfId="50" applyFont="1" applyBorder="1" applyAlignment="1">
      <alignment horizontal="left" wrapText="1"/>
      <protection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rmal_Feuil1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1447800</xdr:colOff>
      <xdr:row>2</xdr:row>
      <xdr:rowOff>600075</xdr:rowOff>
    </xdr:to>
    <xdr:pic>
      <xdr:nvPicPr>
        <xdr:cNvPr id="1" name="Image 1" descr="logo dy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447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1514475</xdr:colOff>
      <xdr:row>3</xdr:row>
      <xdr:rowOff>247650</xdr:rowOff>
    </xdr:to>
    <xdr:pic>
      <xdr:nvPicPr>
        <xdr:cNvPr id="1" name="Image 1" descr="logo dy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47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3"/>
  <sheetViews>
    <sheetView tabSelected="1" zoomScaleSheetLayoutView="100" zoomScalePageLayoutView="0" workbookViewId="0" topLeftCell="A1">
      <selection activeCell="D177" sqref="D177"/>
    </sheetView>
  </sheetViews>
  <sheetFormatPr defaultColWidth="11.421875" defaultRowHeight="12.75"/>
  <cols>
    <col min="1" max="1" width="26.421875" style="82" customWidth="1"/>
    <col min="2" max="2" width="16.57421875" style="90" customWidth="1"/>
    <col min="3" max="3" width="8.28125" style="65" customWidth="1"/>
    <col min="4" max="4" width="8.28125" style="66" customWidth="1"/>
    <col min="5" max="5" width="9.140625" style="67" customWidth="1"/>
    <col min="6" max="6" width="8.421875" style="68" customWidth="1"/>
    <col min="7" max="7" width="9.7109375" style="65" customWidth="1"/>
    <col min="8" max="8" width="13.7109375" style="66" customWidth="1"/>
    <col min="9" max="9" width="7.8515625" style="3" customWidth="1"/>
  </cols>
  <sheetData>
    <row r="1" spans="1:8" ht="13.5" customHeight="1">
      <c r="A1" s="69"/>
      <c r="B1" s="121" t="s">
        <v>0</v>
      </c>
      <c r="C1" s="122"/>
      <c r="D1" s="122"/>
      <c r="E1" s="122"/>
      <c r="F1" s="122"/>
      <c r="G1" s="1"/>
      <c r="H1" s="2"/>
    </row>
    <row r="2" spans="1:8" ht="17.25">
      <c r="A2" s="69"/>
      <c r="B2" s="123" t="s">
        <v>1</v>
      </c>
      <c r="C2" s="124"/>
      <c r="D2" s="124"/>
      <c r="E2" s="124"/>
      <c r="F2" s="4"/>
      <c r="G2" s="107"/>
      <c r="H2" s="8">
        <v>2018</v>
      </c>
    </row>
    <row r="3" spans="1:8" ht="54.75" customHeight="1">
      <c r="A3" s="69"/>
      <c r="B3" s="83"/>
      <c r="C3" s="125" t="s">
        <v>273</v>
      </c>
      <c r="D3" s="126"/>
      <c r="E3" s="126"/>
      <c r="F3" s="127"/>
      <c r="G3" s="127"/>
      <c r="H3" s="2"/>
    </row>
    <row r="4" spans="1:10" ht="14.25" customHeight="1">
      <c r="A4" s="100" t="s">
        <v>277</v>
      </c>
      <c r="B4" s="128" t="s">
        <v>274</v>
      </c>
      <c r="C4" s="128"/>
      <c r="D4" s="128"/>
      <c r="E4" s="128"/>
      <c r="F4" s="128"/>
      <c r="G4" s="1"/>
      <c r="H4" s="5"/>
      <c r="I4" s="6"/>
      <c r="J4" s="7"/>
    </row>
    <row r="5" spans="1:8" ht="24.75" customHeight="1">
      <c r="A5" s="118" t="s">
        <v>399</v>
      </c>
      <c r="B5" s="90" t="s">
        <v>276</v>
      </c>
      <c r="C5" s="1"/>
      <c r="D5" s="129"/>
      <c r="E5" s="129"/>
      <c r="F5" s="129"/>
      <c r="G5" s="129"/>
      <c r="H5" s="129"/>
    </row>
    <row r="6" spans="1:9" s="40" customFormat="1" ht="12.75">
      <c r="A6" s="130" t="s">
        <v>367</v>
      </c>
      <c r="B6" s="130"/>
      <c r="C6" s="101"/>
      <c r="D6" s="102"/>
      <c r="E6" s="103"/>
      <c r="F6" s="104"/>
      <c r="G6" s="99"/>
      <c r="H6" s="105"/>
      <c r="I6" s="103"/>
    </row>
    <row r="7" spans="1:8" ht="24.75" customHeight="1">
      <c r="A7" s="119"/>
      <c r="B7" s="120"/>
      <c r="C7" s="131" t="s">
        <v>3</v>
      </c>
      <c r="D7" s="132"/>
      <c r="E7" s="133" t="s">
        <v>266</v>
      </c>
      <c r="F7" s="134"/>
      <c r="G7" s="1"/>
      <c r="H7" s="2"/>
    </row>
    <row r="8" spans="1:9" ht="12" customHeight="1">
      <c r="A8" s="70" t="s">
        <v>4</v>
      </c>
      <c r="B8" s="84" t="s">
        <v>5</v>
      </c>
      <c r="C8" s="9" t="s">
        <v>6</v>
      </c>
      <c r="D8" s="10" t="s">
        <v>6</v>
      </c>
      <c r="E8" s="11" t="s">
        <v>6</v>
      </c>
      <c r="F8" s="12" t="s">
        <v>7</v>
      </c>
      <c r="G8" s="9" t="s">
        <v>8</v>
      </c>
      <c r="H8" s="10" t="s">
        <v>8</v>
      </c>
      <c r="I8" s="11" t="s">
        <v>8</v>
      </c>
    </row>
    <row r="9" spans="1:9" ht="12" customHeight="1">
      <c r="A9" s="70" t="s">
        <v>9</v>
      </c>
      <c r="B9" s="84" t="s">
        <v>10</v>
      </c>
      <c r="C9" s="9" t="s">
        <v>11</v>
      </c>
      <c r="D9" s="10" t="s">
        <v>11</v>
      </c>
      <c r="E9" s="11" t="s">
        <v>12</v>
      </c>
      <c r="F9" s="12" t="s">
        <v>13</v>
      </c>
      <c r="G9" s="13">
        <v>119.33</v>
      </c>
      <c r="H9" s="10"/>
      <c r="I9" s="14">
        <v>85</v>
      </c>
    </row>
    <row r="10" spans="1:9" ht="12" customHeight="1">
      <c r="A10" s="71"/>
      <c r="B10" s="84"/>
      <c r="C10" s="9" t="s">
        <v>14</v>
      </c>
      <c r="D10" s="10" t="s">
        <v>15</v>
      </c>
      <c r="E10" s="11" t="s">
        <v>16</v>
      </c>
      <c r="F10" s="12"/>
      <c r="G10" s="9" t="s">
        <v>14</v>
      </c>
      <c r="H10" s="10" t="s">
        <v>15</v>
      </c>
      <c r="I10" s="11" t="s">
        <v>16</v>
      </c>
    </row>
    <row r="11" spans="1:9" ht="21.75" customHeight="1">
      <c r="A11" s="135" t="s">
        <v>17</v>
      </c>
      <c r="B11" s="136"/>
      <c r="C11" s="136"/>
      <c r="D11" s="136"/>
      <c r="E11" s="136"/>
      <c r="F11" s="136"/>
      <c r="G11" s="136"/>
      <c r="H11" s="136"/>
      <c r="I11" s="137"/>
    </row>
    <row r="12" spans="1:9" s="16" customFormat="1" ht="21.75" customHeight="1">
      <c r="A12" s="72" t="s">
        <v>245</v>
      </c>
      <c r="B12" s="85" t="s">
        <v>18</v>
      </c>
      <c r="C12" s="91">
        <f>D12/119.33</f>
        <v>11.564568842705103</v>
      </c>
      <c r="D12" s="92">
        <v>1380</v>
      </c>
      <c r="E12" s="18">
        <f>C12*1.24</f>
        <v>14.340065364954329</v>
      </c>
      <c r="F12" s="94"/>
      <c r="G12" s="91">
        <f>F12*C12</f>
        <v>0</v>
      </c>
      <c r="H12" s="95">
        <f>D12*F12</f>
        <v>0</v>
      </c>
      <c r="I12" s="93">
        <f>F12*E12</f>
        <v>0</v>
      </c>
    </row>
    <row r="13" spans="1:9" ht="21.75" customHeight="1">
      <c r="A13" s="72" t="s">
        <v>308</v>
      </c>
      <c r="B13" s="85" t="s">
        <v>19</v>
      </c>
      <c r="C13" s="91">
        <f aca="true" t="shared" si="0" ref="C13:C28">D13/119.33</f>
        <v>2.966563311824353</v>
      </c>
      <c r="D13" s="92">
        <v>354</v>
      </c>
      <c r="E13" s="18">
        <f aca="true" t="shared" si="1" ref="E13:E77">C13*1.24</f>
        <v>3.6785385066621976</v>
      </c>
      <c r="F13" s="19"/>
      <c r="G13" s="17">
        <f>F13*C13</f>
        <v>0</v>
      </c>
      <c r="H13" s="20">
        <f aca="true" t="shared" si="2" ref="H13:H55">D13*F13</f>
        <v>0</v>
      </c>
      <c r="I13" s="18">
        <f aca="true" t="shared" si="3" ref="I13:I55">F13*E13</f>
        <v>0</v>
      </c>
    </row>
    <row r="14" spans="1:9" ht="21.75" customHeight="1">
      <c r="A14" s="72" t="s">
        <v>20</v>
      </c>
      <c r="B14" s="85" t="s">
        <v>21</v>
      </c>
      <c r="C14" s="91">
        <f t="shared" si="0"/>
        <v>0.7542110114807676</v>
      </c>
      <c r="D14" s="92">
        <v>90</v>
      </c>
      <c r="E14" s="18">
        <f t="shared" si="1"/>
        <v>0.9352216542361519</v>
      </c>
      <c r="F14" s="19"/>
      <c r="G14" s="17">
        <f aca="true" t="shared" si="4" ref="G14:G55">F14*C14</f>
        <v>0</v>
      </c>
      <c r="H14" s="20">
        <f t="shared" si="2"/>
        <v>0</v>
      </c>
      <c r="I14" s="18">
        <f t="shared" si="3"/>
        <v>0</v>
      </c>
    </row>
    <row r="15" spans="1:9" ht="21.75" customHeight="1">
      <c r="A15" s="72" t="s">
        <v>398</v>
      </c>
      <c r="B15" s="85">
        <v>1</v>
      </c>
      <c r="C15" s="91">
        <f t="shared" si="0"/>
        <v>6.745998491577977</v>
      </c>
      <c r="D15" s="92">
        <v>805</v>
      </c>
      <c r="E15" s="18">
        <f t="shared" si="1"/>
        <v>8.365038129556691</v>
      </c>
      <c r="F15" s="19"/>
      <c r="G15" s="17">
        <f>F15*C15</f>
        <v>0</v>
      </c>
      <c r="H15" s="20">
        <f t="shared" si="2"/>
        <v>0</v>
      </c>
      <c r="I15" s="18">
        <f t="shared" si="3"/>
        <v>0</v>
      </c>
    </row>
    <row r="16" spans="1:9" ht="21.75" customHeight="1">
      <c r="A16" s="72" t="s">
        <v>279</v>
      </c>
      <c r="B16" s="85" t="s">
        <v>22</v>
      </c>
      <c r="C16" s="91">
        <f t="shared" si="0"/>
        <v>1.910667895751278</v>
      </c>
      <c r="D16" s="92">
        <v>228</v>
      </c>
      <c r="E16" s="18">
        <f t="shared" si="1"/>
        <v>2.3692281907315844</v>
      </c>
      <c r="F16" s="19"/>
      <c r="G16" s="17">
        <f t="shared" si="4"/>
        <v>0</v>
      </c>
      <c r="H16" s="20">
        <f t="shared" si="2"/>
        <v>0</v>
      </c>
      <c r="I16" s="18">
        <f t="shared" si="3"/>
        <v>0</v>
      </c>
    </row>
    <row r="17" spans="1:9" s="21" customFormat="1" ht="21.75" customHeight="1">
      <c r="A17" s="73" t="s">
        <v>23</v>
      </c>
      <c r="B17" s="85" t="s">
        <v>42</v>
      </c>
      <c r="C17" s="91">
        <f t="shared" si="0"/>
        <v>7.9946367216961365</v>
      </c>
      <c r="D17" s="92">
        <v>954</v>
      </c>
      <c r="E17" s="18">
        <f t="shared" si="1"/>
        <v>9.91334953490321</v>
      </c>
      <c r="F17" s="19"/>
      <c r="G17" s="17">
        <f t="shared" si="4"/>
        <v>0</v>
      </c>
      <c r="H17" s="20">
        <f t="shared" si="2"/>
        <v>0</v>
      </c>
      <c r="I17" s="18">
        <f t="shared" si="3"/>
        <v>0</v>
      </c>
    </row>
    <row r="18" spans="1:9" ht="21.75" customHeight="1">
      <c r="A18" s="72" t="s">
        <v>246</v>
      </c>
      <c r="B18" s="85" t="s">
        <v>24</v>
      </c>
      <c r="C18" s="91">
        <f t="shared" si="0"/>
        <v>3.0671247800217882</v>
      </c>
      <c r="D18" s="92">
        <v>366</v>
      </c>
      <c r="E18" s="18">
        <f t="shared" si="1"/>
        <v>3.8032347272270175</v>
      </c>
      <c r="F18" s="19"/>
      <c r="G18" s="17">
        <f t="shared" si="4"/>
        <v>0</v>
      </c>
      <c r="H18" s="20">
        <f t="shared" si="2"/>
        <v>0</v>
      </c>
      <c r="I18" s="18">
        <f t="shared" si="3"/>
        <v>0</v>
      </c>
    </row>
    <row r="19" spans="1:9" ht="21.75" customHeight="1">
      <c r="A19" s="72" t="s">
        <v>25</v>
      </c>
      <c r="B19" s="85" t="s">
        <v>26</v>
      </c>
      <c r="C19" s="91">
        <f t="shared" si="0"/>
        <v>4.776669739378195</v>
      </c>
      <c r="D19" s="92">
        <v>570</v>
      </c>
      <c r="E19" s="18">
        <f t="shared" si="1"/>
        <v>5.923070476828962</v>
      </c>
      <c r="F19" s="19"/>
      <c r="G19" s="17">
        <f t="shared" si="4"/>
        <v>0</v>
      </c>
      <c r="H19" s="20">
        <f t="shared" si="2"/>
        <v>0</v>
      </c>
      <c r="I19" s="18">
        <f t="shared" si="3"/>
        <v>0</v>
      </c>
    </row>
    <row r="20" spans="1:9" ht="21.75" customHeight="1">
      <c r="A20" s="72" t="s">
        <v>309</v>
      </c>
      <c r="B20" s="85" t="s">
        <v>27</v>
      </c>
      <c r="C20" s="91">
        <f t="shared" si="0"/>
        <v>2.7151596413307635</v>
      </c>
      <c r="D20" s="92">
        <v>324</v>
      </c>
      <c r="E20" s="18">
        <f t="shared" si="1"/>
        <v>3.3667979552501466</v>
      </c>
      <c r="F20" s="19"/>
      <c r="G20" s="17">
        <f t="shared" si="4"/>
        <v>0</v>
      </c>
      <c r="H20" s="20">
        <f t="shared" si="2"/>
        <v>0</v>
      </c>
      <c r="I20" s="18">
        <f t="shared" si="3"/>
        <v>0</v>
      </c>
    </row>
    <row r="21" spans="1:9" ht="21.75" customHeight="1">
      <c r="A21" s="72" t="s">
        <v>28</v>
      </c>
      <c r="B21" s="85" t="s">
        <v>29</v>
      </c>
      <c r="C21" s="91">
        <f t="shared" si="0"/>
        <v>2.0112293639487135</v>
      </c>
      <c r="D21" s="92">
        <v>240</v>
      </c>
      <c r="E21" s="18">
        <f t="shared" si="1"/>
        <v>2.4939244112964047</v>
      </c>
      <c r="F21" s="19"/>
      <c r="G21" s="17">
        <f t="shared" si="4"/>
        <v>0</v>
      </c>
      <c r="H21" s="20">
        <f t="shared" si="2"/>
        <v>0</v>
      </c>
      <c r="I21" s="18">
        <f t="shared" si="3"/>
        <v>0</v>
      </c>
    </row>
    <row r="22" spans="1:9" ht="21.75" customHeight="1">
      <c r="A22" s="72" t="s">
        <v>310</v>
      </c>
      <c r="B22" s="85" t="s">
        <v>30</v>
      </c>
      <c r="C22" s="91">
        <f t="shared" si="0"/>
        <v>3.519651386910249</v>
      </c>
      <c r="D22" s="92">
        <v>420</v>
      </c>
      <c r="E22" s="18">
        <f t="shared" si="1"/>
        <v>4.364367719768708</v>
      </c>
      <c r="F22" s="19"/>
      <c r="G22" s="17">
        <f t="shared" si="4"/>
        <v>0</v>
      </c>
      <c r="H22" s="20">
        <f t="shared" si="2"/>
        <v>0</v>
      </c>
      <c r="I22" s="18">
        <f t="shared" si="3"/>
        <v>0</v>
      </c>
    </row>
    <row r="23" spans="1:9" ht="21.75" customHeight="1">
      <c r="A23" s="72" t="s">
        <v>311</v>
      </c>
      <c r="B23" s="85" t="s">
        <v>280</v>
      </c>
      <c r="C23" s="91">
        <f t="shared" si="0"/>
        <v>2.3129137685410206</v>
      </c>
      <c r="D23" s="92">
        <v>276</v>
      </c>
      <c r="E23" s="18">
        <f t="shared" si="1"/>
        <v>2.8680130729908657</v>
      </c>
      <c r="F23" s="19"/>
      <c r="G23" s="17">
        <f t="shared" si="4"/>
        <v>0</v>
      </c>
      <c r="H23" s="20">
        <f t="shared" si="2"/>
        <v>0</v>
      </c>
      <c r="I23" s="18">
        <f t="shared" si="3"/>
        <v>0</v>
      </c>
    </row>
    <row r="24" spans="1:9" ht="21.75" customHeight="1">
      <c r="A24" s="72" t="s">
        <v>312</v>
      </c>
      <c r="B24" s="85" t="s">
        <v>31</v>
      </c>
      <c r="C24" s="91">
        <f t="shared" si="0"/>
        <v>2.966563311824353</v>
      </c>
      <c r="D24" s="92">
        <v>354</v>
      </c>
      <c r="E24" s="18">
        <f t="shared" si="1"/>
        <v>3.6785385066621976</v>
      </c>
      <c r="F24" s="19"/>
      <c r="G24" s="17">
        <f t="shared" si="4"/>
        <v>0</v>
      </c>
      <c r="H24" s="20">
        <f t="shared" si="2"/>
        <v>0</v>
      </c>
      <c r="I24" s="18">
        <f t="shared" si="3"/>
        <v>0</v>
      </c>
    </row>
    <row r="25" spans="1:9" ht="21.75" customHeight="1">
      <c r="A25" s="72" t="s">
        <v>32</v>
      </c>
      <c r="B25" s="85" t="s">
        <v>85</v>
      </c>
      <c r="C25" s="91">
        <f t="shared" si="0"/>
        <v>10.659515628928183</v>
      </c>
      <c r="D25" s="92">
        <v>1272</v>
      </c>
      <c r="E25" s="18">
        <f t="shared" si="1"/>
        <v>13.217799379870947</v>
      </c>
      <c r="F25" s="19"/>
      <c r="G25" s="17">
        <f t="shared" si="4"/>
        <v>0</v>
      </c>
      <c r="H25" s="20">
        <f t="shared" si="2"/>
        <v>0</v>
      </c>
      <c r="I25" s="18">
        <f t="shared" si="3"/>
        <v>0</v>
      </c>
    </row>
    <row r="26" spans="1:9" ht="25.5" customHeight="1">
      <c r="A26" s="72" t="s">
        <v>314</v>
      </c>
      <c r="B26" s="85" t="s">
        <v>313</v>
      </c>
      <c r="C26" s="91">
        <f t="shared" si="0"/>
        <v>2.966563311824353</v>
      </c>
      <c r="D26" s="92">
        <v>354</v>
      </c>
      <c r="E26" s="18">
        <f t="shared" si="1"/>
        <v>3.6785385066621976</v>
      </c>
      <c r="F26" s="19"/>
      <c r="G26" s="17">
        <f t="shared" si="4"/>
        <v>0</v>
      </c>
      <c r="H26" s="20">
        <f t="shared" si="2"/>
        <v>0</v>
      </c>
      <c r="I26" s="18">
        <f t="shared" si="3"/>
        <v>0</v>
      </c>
    </row>
    <row r="27" spans="1:9" ht="21.75" customHeight="1">
      <c r="A27" s="72" t="s">
        <v>315</v>
      </c>
      <c r="B27" s="85" t="s">
        <v>316</v>
      </c>
      <c r="C27" s="91">
        <f t="shared" si="0"/>
        <v>3.871616525601274</v>
      </c>
      <c r="D27" s="92">
        <v>462</v>
      </c>
      <c r="E27" s="18">
        <f t="shared" si="1"/>
        <v>4.80080449174558</v>
      </c>
      <c r="F27" s="19"/>
      <c r="G27" s="17">
        <f>F27*C27</f>
        <v>0</v>
      </c>
      <c r="H27" s="20">
        <f>D27*F27</f>
        <v>0</v>
      </c>
      <c r="I27" s="18">
        <f>F27*E27</f>
        <v>0</v>
      </c>
    </row>
    <row r="28" spans="1:9" ht="21.75" customHeight="1">
      <c r="A28" s="72" t="s">
        <v>318</v>
      </c>
      <c r="B28" s="85" t="s">
        <v>317</v>
      </c>
      <c r="C28" s="91">
        <f t="shared" si="0"/>
        <v>2.765440375429481</v>
      </c>
      <c r="D28" s="92">
        <v>330</v>
      </c>
      <c r="E28" s="18">
        <f t="shared" si="1"/>
        <v>3.4291460655325565</v>
      </c>
      <c r="F28" s="19"/>
      <c r="G28" s="17">
        <f t="shared" si="4"/>
        <v>0</v>
      </c>
      <c r="H28" s="20">
        <f t="shared" si="2"/>
        <v>0</v>
      </c>
      <c r="I28" s="18">
        <f t="shared" si="3"/>
        <v>0</v>
      </c>
    </row>
    <row r="29" spans="1:9" ht="21.75" customHeight="1">
      <c r="A29" s="135" t="s">
        <v>33</v>
      </c>
      <c r="B29" s="136"/>
      <c r="C29" s="136"/>
      <c r="D29" s="136"/>
      <c r="E29" s="136"/>
      <c r="F29" s="136"/>
      <c r="G29" s="136"/>
      <c r="H29" s="136"/>
      <c r="I29" s="137"/>
    </row>
    <row r="30" spans="1:9" ht="21.75" customHeight="1">
      <c r="A30" s="74" t="s">
        <v>319</v>
      </c>
      <c r="B30" s="85" t="s">
        <v>34</v>
      </c>
      <c r="C30" s="91">
        <f aca="true" t="shared" si="5" ref="C30:C55">D30/119.33</f>
        <v>2.4134752367384564</v>
      </c>
      <c r="D30" s="92">
        <v>288</v>
      </c>
      <c r="E30" s="18">
        <f t="shared" si="1"/>
        <v>2.992709293555686</v>
      </c>
      <c r="F30" s="19"/>
      <c r="G30" s="17">
        <f t="shared" si="4"/>
        <v>0</v>
      </c>
      <c r="H30" s="20">
        <f t="shared" si="2"/>
        <v>0</v>
      </c>
      <c r="I30" s="11">
        <f t="shared" si="3"/>
        <v>0</v>
      </c>
    </row>
    <row r="31" spans="1:9" ht="21.75" customHeight="1">
      <c r="A31" s="72" t="s">
        <v>297</v>
      </c>
      <c r="B31" s="85" t="s">
        <v>298</v>
      </c>
      <c r="C31" s="91">
        <f t="shared" si="5"/>
        <v>4.676108271180759</v>
      </c>
      <c r="D31" s="92">
        <v>558</v>
      </c>
      <c r="E31" s="18">
        <f t="shared" si="1"/>
        <v>5.798374256264141</v>
      </c>
      <c r="F31" s="19"/>
      <c r="G31" s="17">
        <f t="shared" si="4"/>
        <v>0</v>
      </c>
      <c r="H31" s="20">
        <f t="shared" si="2"/>
        <v>0</v>
      </c>
      <c r="I31" s="11">
        <f t="shared" si="3"/>
        <v>0</v>
      </c>
    </row>
    <row r="32" spans="1:9" ht="21.75" customHeight="1">
      <c r="A32" s="72" t="s">
        <v>35</v>
      </c>
      <c r="B32" s="85" t="s">
        <v>36</v>
      </c>
      <c r="C32" s="91">
        <f t="shared" si="5"/>
        <v>3.821335791502556</v>
      </c>
      <c r="D32" s="92">
        <v>456</v>
      </c>
      <c r="E32" s="18">
        <f t="shared" si="1"/>
        <v>4.738456381463169</v>
      </c>
      <c r="F32" s="19"/>
      <c r="G32" s="17">
        <f t="shared" si="4"/>
        <v>0</v>
      </c>
      <c r="H32" s="20">
        <f t="shared" si="2"/>
        <v>0</v>
      </c>
      <c r="I32" s="11">
        <f t="shared" si="3"/>
        <v>0</v>
      </c>
    </row>
    <row r="33" spans="1:9" ht="21.75" customHeight="1">
      <c r="A33" s="72" t="s">
        <v>299</v>
      </c>
      <c r="B33" s="85" t="s">
        <v>320</v>
      </c>
      <c r="C33" s="91">
        <f t="shared" si="5"/>
        <v>4.42470460068717</v>
      </c>
      <c r="D33" s="92">
        <v>528</v>
      </c>
      <c r="E33" s="18">
        <f t="shared" si="1"/>
        <v>5.486633704852092</v>
      </c>
      <c r="F33" s="19"/>
      <c r="G33" s="17">
        <f t="shared" si="4"/>
        <v>0</v>
      </c>
      <c r="H33" s="20">
        <f t="shared" si="2"/>
        <v>0</v>
      </c>
      <c r="I33" s="11">
        <f t="shared" si="3"/>
        <v>0</v>
      </c>
    </row>
    <row r="34" spans="1:9" ht="21.75" customHeight="1">
      <c r="A34" s="72" t="s">
        <v>37</v>
      </c>
      <c r="B34" s="85" t="s">
        <v>38</v>
      </c>
      <c r="C34" s="91">
        <f t="shared" si="5"/>
        <v>3.821335791502556</v>
      </c>
      <c r="D34" s="92">
        <v>456</v>
      </c>
      <c r="E34" s="18">
        <f t="shared" si="1"/>
        <v>4.738456381463169</v>
      </c>
      <c r="F34" s="19"/>
      <c r="G34" s="17">
        <f t="shared" si="4"/>
        <v>0</v>
      </c>
      <c r="H34" s="20">
        <f t="shared" si="2"/>
        <v>0</v>
      </c>
      <c r="I34" s="11">
        <f t="shared" si="3"/>
        <v>0</v>
      </c>
    </row>
    <row r="35" spans="1:9" ht="21.75" customHeight="1">
      <c r="A35" s="72" t="s">
        <v>300</v>
      </c>
      <c r="B35" s="85"/>
      <c r="C35" s="91">
        <f t="shared" si="5"/>
        <v>3.821335791502556</v>
      </c>
      <c r="D35" s="92">
        <v>456</v>
      </c>
      <c r="E35" s="18">
        <f t="shared" si="1"/>
        <v>4.738456381463169</v>
      </c>
      <c r="F35" s="19"/>
      <c r="G35" s="17">
        <f t="shared" si="4"/>
        <v>0</v>
      </c>
      <c r="H35" s="20">
        <f>D35*F35</f>
        <v>0</v>
      </c>
      <c r="I35" s="11">
        <f t="shared" si="3"/>
        <v>0</v>
      </c>
    </row>
    <row r="36" spans="1:9" ht="21.75" customHeight="1">
      <c r="A36" s="72" t="s">
        <v>301</v>
      </c>
      <c r="B36" s="85" t="s">
        <v>39</v>
      </c>
      <c r="C36" s="91">
        <f t="shared" si="5"/>
        <v>3.821335791502556</v>
      </c>
      <c r="D36" s="92">
        <v>456</v>
      </c>
      <c r="E36" s="18">
        <f t="shared" si="1"/>
        <v>4.738456381463169</v>
      </c>
      <c r="F36" s="19"/>
      <c r="G36" s="17">
        <f t="shared" si="4"/>
        <v>0</v>
      </c>
      <c r="H36" s="20">
        <f>D36*F36</f>
        <v>0</v>
      </c>
      <c r="I36" s="11">
        <f t="shared" si="3"/>
        <v>0</v>
      </c>
    </row>
    <row r="37" spans="1:9" ht="21.75" customHeight="1">
      <c r="A37" s="72" t="s">
        <v>321</v>
      </c>
      <c r="B37" s="85" t="s">
        <v>42</v>
      </c>
      <c r="C37" s="91">
        <f t="shared" si="5"/>
        <v>12.067376183692282</v>
      </c>
      <c r="D37" s="92">
        <v>1440</v>
      </c>
      <c r="E37" s="18">
        <f t="shared" si="1"/>
        <v>14.96354646777843</v>
      </c>
      <c r="F37" s="19"/>
      <c r="G37" s="17">
        <f t="shared" si="4"/>
        <v>0</v>
      </c>
      <c r="H37" s="20">
        <f t="shared" si="2"/>
        <v>0</v>
      </c>
      <c r="I37" s="11">
        <f t="shared" si="3"/>
        <v>0</v>
      </c>
    </row>
    <row r="38" spans="1:9" ht="21.75" customHeight="1">
      <c r="A38" s="72" t="s">
        <v>41</v>
      </c>
      <c r="B38" s="85" t="s">
        <v>42</v>
      </c>
      <c r="C38" s="91">
        <f t="shared" si="5"/>
        <v>3.8045755468029836</v>
      </c>
      <c r="D38" s="92">
        <v>454</v>
      </c>
      <c r="E38" s="18">
        <f t="shared" si="1"/>
        <v>4.7176736780357</v>
      </c>
      <c r="F38" s="19"/>
      <c r="G38" s="17">
        <f t="shared" si="4"/>
        <v>0</v>
      </c>
      <c r="H38" s="20">
        <f t="shared" si="2"/>
        <v>0</v>
      </c>
      <c r="I38" s="11">
        <f t="shared" si="3"/>
        <v>0</v>
      </c>
    </row>
    <row r="39" spans="1:9" ht="21.75" customHeight="1">
      <c r="A39" s="72" t="s">
        <v>43</v>
      </c>
      <c r="B39" s="85" t="s">
        <v>40</v>
      </c>
      <c r="C39" s="91">
        <f t="shared" si="5"/>
        <v>2.866001843626917</v>
      </c>
      <c r="D39" s="92">
        <v>342</v>
      </c>
      <c r="E39" s="18">
        <f t="shared" si="1"/>
        <v>3.5538422860973773</v>
      </c>
      <c r="F39" s="19"/>
      <c r="G39" s="17">
        <f t="shared" si="4"/>
        <v>0</v>
      </c>
      <c r="H39" s="20">
        <f t="shared" si="2"/>
        <v>0</v>
      </c>
      <c r="I39" s="11">
        <f t="shared" si="3"/>
        <v>0</v>
      </c>
    </row>
    <row r="40" spans="1:9" ht="21.75" customHeight="1">
      <c r="A40" s="72" t="s">
        <v>322</v>
      </c>
      <c r="B40" s="85" t="s">
        <v>40</v>
      </c>
      <c r="C40" s="91">
        <f t="shared" si="5"/>
        <v>2.866001843626917</v>
      </c>
      <c r="D40" s="92">
        <v>342</v>
      </c>
      <c r="E40" s="18">
        <f t="shared" si="1"/>
        <v>3.5538422860973773</v>
      </c>
      <c r="F40" s="19"/>
      <c r="G40" s="17">
        <f t="shared" si="4"/>
        <v>0</v>
      </c>
      <c r="H40" s="20">
        <f t="shared" si="2"/>
        <v>0</v>
      </c>
      <c r="I40" s="11">
        <f t="shared" si="3"/>
        <v>0</v>
      </c>
    </row>
    <row r="41" spans="1:9" ht="21.75" customHeight="1">
      <c r="A41" s="72" t="s">
        <v>305</v>
      </c>
      <c r="B41" s="85" t="s">
        <v>42</v>
      </c>
      <c r="C41" s="91">
        <f t="shared" si="5"/>
        <v>1.910667895751278</v>
      </c>
      <c r="D41" s="92">
        <v>228</v>
      </c>
      <c r="E41" s="18">
        <f t="shared" si="1"/>
        <v>2.3692281907315844</v>
      </c>
      <c r="F41" s="19"/>
      <c r="G41" s="17">
        <f t="shared" si="4"/>
        <v>0</v>
      </c>
      <c r="H41" s="20">
        <f t="shared" si="2"/>
        <v>0</v>
      </c>
      <c r="I41" s="11">
        <f t="shared" si="3"/>
        <v>0</v>
      </c>
    </row>
    <row r="42" spans="1:9" ht="21.75" customHeight="1">
      <c r="A42" s="72" t="s">
        <v>44</v>
      </c>
      <c r="B42" s="85" t="s">
        <v>45</v>
      </c>
      <c r="C42" s="91">
        <f t="shared" si="5"/>
        <v>3.3185284505153776</v>
      </c>
      <c r="D42" s="92">
        <v>396</v>
      </c>
      <c r="E42" s="18">
        <f t="shared" si="1"/>
        <v>4.1149752786390685</v>
      </c>
      <c r="F42" s="19"/>
      <c r="G42" s="17">
        <f t="shared" si="4"/>
        <v>0</v>
      </c>
      <c r="H42" s="20">
        <f t="shared" si="2"/>
        <v>0</v>
      </c>
      <c r="I42" s="11">
        <f t="shared" si="3"/>
        <v>0</v>
      </c>
    </row>
    <row r="43" spans="1:9" ht="21.75" customHeight="1">
      <c r="A43" s="72" t="s">
        <v>323</v>
      </c>
      <c r="B43" s="85" t="s">
        <v>46</v>
      </c>
      <c r="C43" s="91">
        <f t="shared" si="5"/>
        <v>2.966563311824353</v>
      </c>
      <c r="D43" s="92">
        <v>354</v>
      </c>
      <c r="E43" s="18">
        <f t="shared" si="1"/>
        <v>3.6785385066621976</v>
      </c>
      <c r="F43" s="19"/>
      <c r="G43" s="17">
        <f>F43*C43</f>
        <v>0</v>
      </c>
      <c r="H43" s="20">
        <f>D43*F43</f>
        <v>0</v>
      </c>
      <c r="I43" s="11">
        <f>F43*E43</f>
        <v>0</v>
      </c>
    </row>
    <row r="44" spans="1:9" ht="21.75" customHeight="1">
      <c r="A44" s="72" t="s">
        <v>47</v>
      </c>
      <c r="B44" s="85" t="s">
        <v>48</v>
      </c>
      <c r="C44" s="91">
        <f t="shared" si="5"/>
        <v>2.966563311824353</v>
      </c>
      <c r="D44" s="92">
        <v>354</v>
      </c>
      <c r="E44" s="18">
        <f t="shared" si="1"/>
        <v>3.6785385066621976</v>
      </c>
      <c r="F44" s="19"/>
      <c r="G44" s="17">
        <f t="shared" si="4"/>
        <v>0</v>
      </c>
      <c r="H44" s="20">
        <f t="shared" si="2"/>
        <v>0</v>
      </c>
      <c r="I44" s="11">
        <f t="shared" si="3"/>
        <v>0</v>
      </c>
    </row>
    <row r="45" spans="1:9" ht="21.75" customHeight="1">
      <c r="A45" s="72" t="s">
        <v>49</v>
      </c>
      <c r="B45" s="85" t="s">
        <v>50</v>
      </c>
      <c r="C45" s="91">
        <f t="shared" si="5"/>
        <v>2.9162825777256347</v>
      </c>
      <c r="D45" s="92">
        <v>348</v>
      </c>
      <c r="E45" s="18">
        <f t="shared" si="1"/>
        <v>3.6161903963797872</v>
      </c>
      <c r="F45" s="19"/>
      <c r="G45" s="17">
        <f t="shared" si="4"/>
        <v>0</v>
      </c>
      <c r="H45" s="20">
        <f t="shared" si="2"/>
        <v>0</v>
      </c>
      <c r="I45" s="11">
        <f t="shared" si="3"/>
        <v>0</v>
      </c>
    </row>
    <row r="46" spans="1:9" ht="21.75" customHeight="1">
      <c r="A46" s="72" t="s">
        <v>302</v>
      </c>
      <c r="B46" s="85" t="s">
        <v>324</v>
      </c>
      <c r="C46" s="91">
        <v>0</v>
      </c>
      <c r="D46" s="92">
        <v>594</v>
      </c>
      <c r="E46" s="18">
        <f t="shared" si="1"/>
        <v>0</v>
      </c>
      <c r="F46" s="19"/>
      <c r="G46" s="17">
        <f t="shared" si="4"/>
        <v>0</v>
      </c>
      <c r="H46" s="20">
        <f t="shared" si="2"/>
        <v>0</v>
      </c>
      <c r="I46" s="11">
        <f t="shared" si="3"/>
        <v>0</v>
      </c>
    </row>
    <row r="47" spans="1:9" ht="21.75" customHeight="1">
      <c r="A47" s="72" t="s">
        <v>51</v>
      </c>
      <c r="B47" s="85" t="s">
        <v>52</v>
      </c>
      <c r="C47" s="91">
        <f t="shared" si="5"/>
        <v>2.7151596413307635</v>
      </c>
      <c r="D47" s="92">
        <v>324</v>
      </c>
      <c r="E47" s="18">
        <f t="shared" si="1"/>
        <v>3.3667979552501466</v>
      </c>
      <c r="F47" s="19"/>
      <c r="G47" s="17">
        <f t="shared" si="4"/>
        <v>0</v>
      </c>
      <c r="H47" s="20">
        <f t="shared" si="2"/>
        <v>0</v>
      </c>
      <c r="I47" s="11">
        <f t="shared" si="3"/>
        <v>0</v>
      </c>
    </row>
    <row r="48" spans="1:9" ht="21.75" customHeight="1">
      <c r="A48" s="72" t="s">
        <v>53</v>
      </c>
      <c r="B48" s="85" t="s">
        <v>54</v>
      </c>
      <c r="C48" s="91">
        <f t="shared" si="5"/>
        <v>5.229196346266655</v>
      </c>
      <c r="D48" s="92">
        <v>624</v>
      </c>
      <c r="E48" s="18">
        <f t="shared" si="1"/>
        <v>6.4842034693706525</v>
      </c>
      <c r="F48" s="19"/>
      <c r="G48" s="17">
        <f t="shared" si="4"/>
        <v>0</v>
      </c>
      <c r="H48" s="20">
        <f t="shared" si="2"/>
        <v>0</v>
      </c>
      <c r="I48" s="11">
        <f t="shared" si="3"/>
        <v>0</v>
      </c>
    </row>
    <row r="49" spans="1:9" ht="21.75" customHeight="1">
      <c r="A49" s="72" t="s">
        <v>304</v>
      </c>
      <c r="B49" s="85" t="s">
        <v>325</v>
      </c>
      <c r="C49" s="91">
        <f t="shared" si="5"/>
        <v>4.977792675773066</v>
      </c>
      <c r="D49" s="92">
        <v>594</v>
      </c>
      <c r="E49" s="18">
        <f t="shared" si="1"/>
        <v>6.172462917958602</v>
      </c>
      <c r="F49" s="19"/>
      <c r="G49" s="17">
        <f t="shared" si="4"/>
        <v>0</v>
      </c>
      <c r="H49" s="20">
        <f t="shared" si="2"/>
        <v>0</v>
      </c>
      <c r="I49" s="11">
        <f t="shared" si="3"/>
        <v>0</v>
      </c>
    </row>
    <row r="50" spans="1:9" ht="21.75" customHeight="1">
      <c r="A50" s="72" t="s">
        <v>55</v>
      </c>
      <c r="B50" s="85" t="s">
        <v>56</v>
      </c>
      <c r="C50" s="91">
        <f t="shared" si="5"/>
        <v>3.519651386910249</v>
      </c>
      <c r="D50" s="92">
        <v>420</v>
      </c>
      <c r="E50" s="18">
        <f t="shared" si="1"/>
        <v>4.364367719768708</v>
      </c>
      <c r="F50" s="19"/>
      <c r="G50" s="17">
        <f t="shared" si="4"/>
        <v>0</v>
      </c>
      <c r="H50" s="20">
        <f t="shared" si="2"/>
        <v>0</v>
      </c>
      <c r="I50" s="11">
        <f t="shared" si="3"/>
        <v>0</v>
      </c>
    </row>
    <row r="51" spans="1:9" ht="21.75" customHeight="1">
      <c r="A51" s="72" t="s">
        <v>281</v>
      </c>
      <c r="B51" s="85" t="s">
        <v>57</v>
      </c>
      <c r="C51" s="91">
        <f t="shared" si="5"/>
        <v>3.569932121008967</v>
      </c>
      <c r="D51" s="92">
        <v>426</v>
      </c>
      <c r="E51" s="18">
        <f t="shared" si="1"/>
        <v>4.426715830051119</v>
      </c>
      <c r="F51" s="19"/>
      <c r="G51" s="17">
        <f t="shared" si="4"/>
        <v>0</v>
      </c>
      <c r="H51" s="20">
        <f t="shared" si="2"/>
        <v>0</v>
      </c>
      <c r="I51" s="11">
        <f t="shared" si="3"/>
        <v>0</v>
      </c>
    </row>
    <row r="52" spans="1:9" ht="21.75" customHeight="1">
      <c r="A52" s="72" t="s">
        <v>58</v>
      </c>
      <c r="B52" s="85" t="s">
        <v>303</v>
      </c>
      <c r="C52" s="91">
        <f t="shared" si="5"/>
        <v>3.469370652811531</v>
      </c>
      <c r="D52" s="92">
        <v>414</v>
      </c>
      <c r="E52" s="18">
        <f t="shared" si="1"/>
        <v>4.302019609486298</v>
      </c>
      <c r="F52" s="19"/>
      <c r="G52" s="17">
        <f t="shared" si="4"/>
        <v>0</v>
      </c>
      <c r="H52" s="20">
        <f t="shared" si="2"/>
        <v>0</v>
      </c>
      <c r="I52" s="11">
        <f t="shared" si="3"/>
        <v>0</v>
      </c>
    </row>
    <row r="53" spans="1:9" ht="21.75" customHeight="1">
      <c r="A53" s="72" t="s">
        <v>59</v>
      </c>
      <c r="B53" s="85" t="s">
        <v>283</v>
      </c>
      <c r="C53" s="91">
        <f t="shared" si="5"/>
        <v>3.0671247800217882</v>
      </c>
      <c r="D53" s="92">
        <v>366</v>
      </c>
      <c r="E53" s="18">
        <f t="shared" si="1"/>
        <v>3.8032347272270175</v>
      </c>
      <c r="F53" s="19"/>
      <c r="G53" s="17">
        <f t="shared" si="4"/>
        <v>0</v>
      </c>
      <c r="H53" s="20">
        <f t="shared" si="2"/>
        <v>0</v>
      </c>
      <c r="I53" s="11">
        <f t="shared" si="3"/>
        <v>0</v>
      </c>
    </row>
    <row r="54" spans="1:9" ht="21.75" customHeight="1">
      <c r="A54" s="72" t="s">
        <v>60</v>
      </c>
      <c r="B54" s="85" t="s">
        <v>282</v>
      </c>
      <c r="C54" s="91">
        <f t="shared" si="5"/>
        <v>4.42470460068717</v>
      </c>
      <c r="D54" s="92">
        <v>528</v>
      </c>
      <c r="E54" s="18">
        <f t="shared" si="1"/>
        <v>5.486633704852092</v>
      </c>
      <c r="F54" s="19"/>
      <c r="G54" s="17">
        <f t="shared" si="4"/>
        <v>0</v>
      </c>
      <c r="H54" s="20">
        <f t="shared" si="2"/>
        <v>0</v>
      </c>
      <c r="I54" s="18">
        <f t="shared" si="3"/>
        <v>0</v>
      </c>
    </row>
    <row r="55" spans="1:9" ht="21.75" customHeight="1">
      <c r="A55" s="72" t="s">
        <v>61</v>
      </c>
      <c r="B55" s="85" t="s">
        <v>326</v>
      </c>
      <c r="C55" s="91">
        <f t="shared" si="5"/>
        <v>2.9162825777256347</v>
      </c>
      <c r="D55" s="92">
        <v>348</v>
      </c>
      <c r="E55" s="18">
        <f t="shared" si="1"/>
        <v>3.6161903963797872</v>
      </c>
      <c r="F55" s="19"/>
      <c r="G55" s="17">
        <f t="shared" si="4"/>
        <v>0</v>
      </c>
      <c r="H55" s="20">
        <f t="shared" si="2"/>
        <v>0</v>
      </c>
      <c r="I55" s="18">
        <f t="shared" si="3"/>
        <v>0</v>
      </c>
    </row>
    <row r="56" spans="1:9" ht="21.75" customHeight="1">
      <c r="A56" s="138" t="s">
        <v>62</v>
      </c>
      <c r="B56" s="136"/>
      <c r="C56" s="136"/>
      <c r="D56" s="136"/>
      <c r="E56" s="136"/>
      <c r="F56" s="136"/>
      <c r="G56" s="136"/>
      <c r="H56" s="136"/>
      <c r="I56" s="137"/>
    </row>
    <row r="57" spans="1:9" ht="21.75" customHeight="1">
      <c r="A57" s="72" t="s">
        <v>247</v>
      </c>
      <c r="B57" s="85" t="s">
        <v>63</v>
      </c>
      <c r="C57" s="91">
        <f>D57/119.33</f>
        <v>6.335372496438448</v>
      </c>
      <c r="D57" s="92">
        <v>756</v>
      </c>
      <c r="E57" s="18">
        <f t="shared" si="1"/>
        <v>7.855861895583676</v>
      </c>
      <c r="F57" s="19"/>
      <c r="G57" s="17">
        <f>F57*C57</f>
        <v>0</v>
      </c>
      <c r="H57" s="20">
        <f>D57*F57</f>
        <v>0</v>
      </c>
      <c r="I57" s="11">
        <f>F57*E57</f>
        <v>0</v>
      </c>
    </row>
    <row r="58" spans="1:9" ht="21.75" customHeight="1">
      <c r="A58" s="72" t="s">
        <v>64</v>
      </c>
      <c r="B58" s="85" t="s">
        <v>65</v>
      </c>
      <c r="C58" s="91">
        <f>D58/119.33</f>
        <v>6.335372496438448</v>
      </c>
      <c r="D58" s="92">
        <v>756</v>
      </c>
      <c r="E58" s="18">
        <f t="shared" si="1"/>
        <v>7.855861895583676</v>
      </c>
      <c r="F58" s="19"/>
      <c r="G58" s="17">
        <f>F58*C58</f>
        <v>0</v>
      </c>
      <c r="H58" s="20">
        <f>D58*F58</f>
        <v>0</v>
      </c>
      <c r="I58" s="11">
        <f>F58*E58</f>
        <v>0</v>
      </c>
    </row>
    <row r="59" spans="1:9" ht="21.75" customHeight="1">
      <c r="A59" s="72" t="s">
        <v>66</v>
      </c>
      <c r="B59" s="85" t="s">
        <v>67</v>
      </c>
      <c r="C59" s="91">
        <f>D59/119.33</f>
        <v>6.1342495600435765</v>
      </c>
      <c r="D59" s="92">
        <v>732</v>
      </c>
      <c r="E59" s="18">
        <f t="shared" si="1"/>
        <v>7.606469454454035</v>
      </c>
      <c r="F59" s="19"/>
      <c r="G59" s="17">
        <f>F59*C59</f>
        <v>0</v>
      </c>
      <c r="H59" s="20">
        <f>D59*F59</f>
        <v>0</v>
      </c>
      <c r="I59" s="11">
        <f>F59*E59</f>
        <v>0</v>
      </c>
    </row>
    <row r="60" spans="1:9" ht="21.75" customHeight="1">
      <c r="A60" s="72" t="s">
        <v>284</v>
      </c>
      <c r="B60" s="85" t="s">
        <v>283</v>
      </c>
      <c r="C60" s="91">
        <f>D60/119.33</f>
        <v>4.324143132489734</v>
      </c>
      <c r="D60" s="92">
        <v>516</v>
      </c>
      <c r="E60" s="18">
        <f t="shared" si="1"/>
        <v>5.36193748428727</v>
      </c>
      <c r="F60" s="19"/>
      <c r="G60" s="17">
        <f>F60*C60</f>
        <v>0</v>
      </c>
      <c r="H60" s="20">
        <f>D60*F60</f>
        <v>0</v>
      </c>
      <c r="I60" s="11">
        <f>F60*E60</f>
        <v>0</v>
      </c>
    </row>
    <row r="61" spans="1:9" ht="21.75" customHeight="1">
      <c r="A61" s="72" t="s">
        <v>248</v>
      </c>
      <c r="B61" s="85" t="s">
        <v>26</v>
      </c>
      <c r="C61" s="91">
        <f>D61/119.33</f>
        <v>2.9162825777256347</v>
      </c>
      <c r="D61" s="92">
        <v>348</v>
      </c>
      <c r="E61" s="18">
        <f t="shared" si="1"/>
        <v>3.6161903963797872</v>
      </c>
      <c r="F61" s="19"/>
      <c r="G61" s="17">
        <f>F61*C61</f>
        <v>0</v>
      </c>
      <c r="H61" s="20">
        <f>D61*F61</f>
        <v>0</v>
      </c>
      <c r="I61" s="11">
        <f>F61*E61</f>
        <v>0</v>
      </c>
    </row>
    <row r="62" spans="1:9" ht="21.75" customHeight="1">
      <c r="A62" s="138" t="s">
        <v>68</v>
      </c>
      <c r="B62" s="136"/>
      <c r="C62" s="136"/>
      <c r="D62" s="136"/>
      <c r="E62" s="136"/>
      <c r="F62" s="136"/>
      <c r="G62" s="136"/>
      <c r="H62" s="136"/>
      <c r="I62" s="137"/>
    </row>
    <row r="63" spans="1:9" ht="21.75" customHeight="1">
      <c r="A63" s="75" t="s">
        <v>327</v>
      </c>
      <c r="B63" s="86" t="s">
        <v>328</v>
      </c>
      <c r="C63" s="91">
        <f aca="true" t="shared" si="6" ref="C63:C100">D63/119.33</f>
        <v>3.771055057403838</v>
      </c>
      <c r="D63" s="92">
        <v>450</v>
      </c>
      <c r="E63" s="18">
        <f t="shared" si="1"/>
        <v>4.676108271180759</v>
      </c>
      <c r="F63" s="19"/>
      <c r="G63" s="17">
        <f aca="true" t="shared" si="7" ref="G63:G100">F63*C63</f>
        <v>0</v>
      </c>
      <c r="H63" s="20">
        <f aca="true" t="shared" si="8" ref="H63:H100">D63*F63</f>
        <v>0</v>
      </c>
      <c r="I63" s="18">
        <f aca="true" t="shared" si="9" ref="I63:I100">F63*E63</f>
        <v>0</v>
      </c>
    </row>
    <row r="64" spans="1:9" ht="21.75" customHeight="1">
      <c r="A64" s="75" t="s">
        <v>329</v>
      </c>
      <c r="B64" s="86" t="s">
        <v>328</v>
      </c>
      <c r="C64" s="91">
        <f t="shared" si="6"/>
        <v>3.771055057403838</v>
      </c>
      <c r="D64" s="92">
        <v>450</v>
      </c>
      <c r="E64" s="18">
        <f t="shared" si="1"/>
        <v>4.676108271180759</v>
      </c>
      <c r="F64" s="19"/>
      <c r="G64" s="17">
        <f t="shared" si="7"/>
        <v>0</v>
      </c>
      <c r="H64" s="20">
        <f t="shared" si="8"/>
        <v>0</v>
      </c>
      <c r="I64" s="18">
        <f t="shared" si="9"/>
        <v>0</v>
      </c>
    </row>
    <row r="65" spans="1:9" ht="21.75" customHeight="1">
      <c r="A65" s="75" t="s">
        <v>330</v>
      </c>
      <c r="B65" s="86" t="s">
        <v>328</v>
      </c>
      <c r="C65" s="91">
        <f t="shared" si="6"/>
        <v>3.771055057403838</v>
      </c>
      <c r="D65" s="92">
        <v>450</v>
      </c>
      <c r="E65" s="18">
        <f t="shared" si="1"/>
        <v>4.676108271180759</v>
      </c>
      <c r="F65" s="19"/>
      <c r="G65" s="17">
        <f t="shared" si="7"/>
        <v>0</v>
      </c>
      <c r="H65" s="20">
        <f t="shared" si="8"/>
        <v>0</v>
      </c>
      <c r="I65" s="18">
        <f t="shared" si="9"/>
        <v>0</v>
      </c>
    </row>
    <row r="66" spans="1:9" ht="21.75" customHeight="1">
      <c r="A66" s="75" t="s">
        <v>69</v>
      </c>
      <c r="B66" s="85" t="s">
        <v>65</v>
      </c>
      <c r="C66" s="91">
        <f t="shared" si="6"/>
        <v>5.078354143970502</v>
      </c>
      <c r="D66" s="92">
        <v>606</v>
      </c>
      <c r="E66" s="18">
        <f t="shared" si="1"/>
        <v>6.297159138523423</v>
      </c>
      <c r="F66" s="19"/>
      <c r="G66" s="17">
        <f t="shared" si="7"/>
        <v>0</v>
      </c>
      <c r="H66" s="20">
        <f t="shared" si="8"/>
        <v>0</v>
      </c>
      <c r="I66" s="18">
        <f t="shared" si="9"/>
        <v>0</v>
      </c>
    </row>
    <row r="67" spans="1:9" ht="21.75" customHeight="1">
      <c r="A67" s="75" t="s">
        <v>70</v>
      </c>
      <c r="B67" s="85" t="s">
        <v>71</v>
      </c>
      <c r="C67" s="91">
        <f t="shared" si="6"/>
        <v>5.229196346266655</v>
      </c>
      <c r="D67" s="92">
        <v>624</v>
      </c>
      <c r="E67" s="18">
        <f t="shared" si="1"/>
        <v>6.4842034693706525</v>
      </c>
      <c r="F67" s="19"/>
      <c r="G67" s="17">
        <f t="shared" si="7"/>
        <v>0</v>
      </c>
      <c r="H67" s="20">
        <f t="shared" si="8"/>
        <v>0</v>
      </c>
      <c r="I67" s="18">
        <f t="shared" si="9"/>
        <v>0</v>
      </c>
    </row>
    <row r="68" spans="1:9" ht="21.75" customHeight="1">
      <c r="A68" s="75" t="s">
        <v>72</v>
      </c>
      <c r="B68" s="85" t="s">
        <v>65</v>
      </c>
      <c r="C68" s="91">
        <f t="shared" si="6"/>
        <v>5.229196346266655</v>
      </c>
      <c r="D68" s="92">
        <v>624</v>
      </c>
      <c r="E68" s="18">
        <f t="shared" si="1"/>
        <v>6.4842034693706525</v>
      </c>
      <c r="F68" s="19"/>
      <c r="G68" s="17">
        <f>F68*C68</f>
        <v>0</v>
      </c>
      <c r="H68" s="20">
        <f>D68*F68</f>
        <v>0</v>
      </c>
      <c r="I68" s="18">
        <f>F68*E68</f>
        <v>0</v>
      </c>
    </row>
    <row r="69" spans="1:9" ht="21.75" customHeight="1">
      <c r="A69" s="75" t="s">
        <v>73</v>
      </c>
      <c r="B69" s="85" t="s">
        <v>285</v>
      </c>
      <c r="C69" s="91">
        <f t="shared" si="6"/>
        <v>7.542110114807676</v>
      </c>
      <c r="D69" s="92">
        <v>900</v>
      </c>
      <c r="E69" s="18">
        <f t="shared" si="1"/>
        <v>9.352216542361518</v>
      </c>
      <c r="F69" s="19"/>
      <c r="G69" s="17">
        <f t="shared" si="7"/>
        <v>0</v>
      </c>
      <c r="H69" s="20">
        <f t="shared" si="8"/>
        <v>0</v>
      </c>
      <c r="I69" s="18">
        <f t="shared" si="9"/>
        <v>0</v>
      </c>
    </row>
    <row r="70" spans="1:9" ht="21.75" customHeight="1">
      <c r="A70" s="75" t="s">
        <v>368</v>
      </c>
      <c r="B70" s="85" t="s">
        <v>74</v>
      </c>
      <c r="C70" s="91">
        <f t="shared" si="6"/>
        <v>0.5363278303863237</v>
      </c>
      <c r="D70" s="92">
        <v>64</v>
      </c>
      <c r="E70" s="18">
        <f t="shared" si="1"/>
        <v>0.6650465096790413</v>
      </c>
      <c r="F70" s="19"/>
      <c r="G70" s="17">
        <f t="shared" si="7"/>
        <v>0</v>
      </c>
      <c r="H70" s="20">
        <f t="shared" si="8"/>
        <v>0</v>
      </c>
      <c r="I70" s="18">
        <f t="shared" si="9"/>
        <v>0</v>
      </c>
    </row>
    <row r="71" spans="1:9" ht="21.75" customHeight="1">
      <c r="A71" s="75" t="s">
        <v>75</v>
      </c>
      <c r="B71" s="85" t="s">
        <v>74</v>
      </c>
      <c r="C71" s="91">
        <f t="shared" si="6"/>
        <v>3.2179669823179418</v>
      </c>
      <c r="D71" s="92">
        <v>384</v>
      </c>
      <c r="E71" s="18">
        <f t="shared" si="1"/>
        <v>3.9902790580742478</v>
      </c>
      <c r="F71" s="19"/>
      <c r="G71" s="17">
        <f t="shared" si="7"/>
        <v>0</v>
      </c>
      <c r="H71" s="20">
        <f t="shared" si="8"/>
        <v>0</v>
      </c>
      <c r="I71" s="18">
        <f t="shared" si="9"/>
        <v>0</v>
      </c>
    </row>
    <row r="72" spans="1:9" ht="21.75" customHeight="1">
      <c r="A72" s="75" t="s">
        <v>287</v>
      </c>
      <c r="B72" s="85" t="s">
        <v>286</v>
      </c>
      <c r="C72" s="91">
        <f t="shared" si="6"/>
        <v>4.42470460068717</v>
      </c>
      <c r="D72" s="92">
        <v>528</v>
      </c>
      <c r="E72" s="18">
        <f t="shared" si="1"/>
        <v>5.486633704852092</v>
      </c>
      <c r="F72" s="19"/>
      <c r="G72" s="17">
        <f>F72*C72</f>
        <v>0</v>
      </c>
      <c r="H72" s="20">
        <f>D72*F72</f>
        <v>0</v>
      </c>
      <c r="I72" s="18">
        <f>F72*E72</f>
        <v>0</v>
      </c>
    </row>
    <row r="73" spans="1:9" ht="21.75" customHeight="1">
      <c r="A73" s="75" t="s">
        <v>332</v>
      </c>
      <c r="B73" s="85" t="s">
        <v>331</v>
      </c>
      <c r="C73" s="91">
        <f t="shared" si="6"/>
        <v>3.9721779937987094</v>
      </c>
      <c r="D73" s="92">
        <v>474</v>
      </c>
      <c r="E73" s="18">
        <f t="shared" si="1"/>
        <v>4.9255007123103995</v>
      </c>
      <c r="F73" s="19"/>
      <c r="G73" s="17">
        <f t="shared" si="7"/>
        <v>0</v>
      </c>
      <c r="H73" s="20">
        <f t="shared" si="8"/>
        <v>0</v>
      </c>
      <c r="I73" s="18">
        <f t="shared" si="9"/>
        <v>0</v>
      </c>
    </row>
    <row r="74" spans="1:9" ht="21.75" customHeight="1">
      <c r="A74" s="75" t="s">
        <v>77</v>
      </c>
      <c r="B74" s="85" t="s">
        <v>74</v>
      </c>
      <c r="C74" s="91">
        <f t="shared" si="6"/>
        <v>1.1061761501717926</v>
      </c>
      <c r="D74" s="92">
        <v>132</v>
      </c>
      <c r="E74" s="18">
        <f t="shared" si="1"/>
        <v>1.371658426213023</v>
      </c>
      <c r="F74" s="19"/>
      <c r="G74" s="17">
        <f t="shared" si="7"/>
        <v>0</v>
      </c>
      <c r="H74" s="20">
        <f t="shared" si="8"/>
        <v>0</v>
      </c>
      <c r="I74" s="18">
        <f t="shared" si="9"/>
        <v>0</v>
      </c>
    </row>
    <row r="75" spans="1:9" ht="21.75" customHeight="1">
      <c r="A75" s="75" t="s">
        <v>333</v>
      </c>
      <c r="B75" s="85" t="s">
        <v>334</v>
      </c>
      <c r="C75" s="91">
        <f t="shared" si="6"/>
        <v>4.039218972597</v>
      </c>
      <c r="D75" s="92">
        <v>482</v>
      </c>
      <c r="E75" s="18">
        <f t="shared" si="1"/>
        <v>5.00863152602028</v>
      </c>
      <c r="F75" s="19"/>
      <c r="G75" s="17">
        <f t="shared" si="7"/>
        <v>0</v>
      </c>
      <c r="H75" s="20">
        <f t="shared" si="8"/>
        <v>0</v>
      </c>
      <c r="I75" s="18">
        <f t="shared" si="9"/>
        <v>0</v>
      </c>
    </row>
    <row r="76" spans="1:9" ht="21.75" customHeight="1">
      <c r="A76" s="75" t="s">
        <v>78</v>
      </c>
      <c r="B76" s="85" t="s">
        <v>79</v>
      </c>
      <c r="C76" s="91">
        <f t="shared" si="6"/>
        <v>2.5140367049358923</v>
      </c>
      <c r="D76" s="92">
        <v>300</v>
      </c>
      <c r="E76" s="18">
        <f t="shared" si="1"/>
        <v>3.1174055141205064</v>
      </c>
      <c r="F76" s="19"/>
      <c r="G76" s="17">
        <f t="shared" si="7"/>
        <v>0</v>
      </c>
      <c r="H76" s="20">
        <f t="shared" si="8"/>
        <v>0</v>
      </c>
      <c r="I76" s="18">
        <f t="shared" si="9"/>
        <v>0</v>
      </c>
    </row>
    <row r="77" spans="1:9" ht="21.75" customHeight="1">
      <c r="A77" s="75" t="s">
        <v>80</v>
      </c>
      <c r="B77" s="85" t="s">
        <v>81</v>
      </c>
      <c r="C77" s="91">
        <f t="shared" si="6"/>
        <v>9.050532137769212</v>
      </c>
      <c r="D77" s="92">
        <v>1080</v>
      </c>
      <c r="E77" s="18">
        <f t="shared" si="1"/>
        <v>11.222659850833823</v>
      </c>
      <c r="F77" s="19"/>
      <c r="G77" s="17">
        <f>F77*C77</f>
        <v>0</v>
      </c>
      <c r="H77" s="20">
        <f>D77*F77</f>
        <v>0</v>
      </c>
      <c r="I77" s="18">
        <f>F77*E77</f>
        <v>0</v>
      </c>
    </row>
    <row r="78" spans="1:9" ht="21.75" customHeight="1">
      <c r="A78" s="75" t="s">
        <v>306</v>
      </c>
      <c r="B78" s="85" t="s">
        <v>335</v>
      </c>
      <c r="C78" s="91">
        <f t="shared" si="6"/>
        <v>3.519651386910249</v>
      </c>
      <c r="D78" s="92">
        <v>420</v>
      </c>
      <c r="E78" s="18">
        <f aca="true" t="shared" si="10" ref="E78:E100">C78*1.24</f>
        <v>4.364367719768708</v>
      </c>
      <c r="F78" s="19"/>
      <c r="G78" s="17">
        <f t="shared" si="7"/>
        <v>0</v>
      </c>
      <c r="H78" s="20">
        <f t="shared" si="8"/>
        <v>0</v>
      </c>
      <c r="I78" s="18">
        <f t="shared" si="9"/>
        <v>0</v>
      </c>
    </row>
    <row r="79" spans="1:9" ht="21.75" customHeight="1">
      <c r="A79" s="75" t="s">
        <v>288</v>
      </c>
      <c r="B79" s="85" t="s">
        <v>76</v>
      </c>
      <c r="C79" s="91">
        <f t="shared" si="6"/>
        <v>6.687337635129473</v>
      </c>
      <c r="D79" s="92">
        <v>798</v>
      </c>
      <c r="E79" s="18">
        <f t="shared" si="10"/>
        <v>8.292298667560546</v>
      </c>
      <c r="F79" s="19"/>
      <c r="G79" s="17">
        <f t="shared" si="7"/>
        <v>0</v>
      </c>
      <c r="H79" s="20">
        <f t="shared" si="8"/>
        <v>0</v>
      </c>
      <c r="I79" s="18">
        <f t="shared" si="9"/>
        <v>0</v>
      </c>
    </row>
    <row r="80" spans="1:9" ht="21.75" customHeight="1">
      <c r="A80" s="75" t="s">
        <v>82</v>
      </c>
      <c r="B80" s="85" t="s">
        <v>336</v>
      </c>
      <c r="C80" s="91">
        <f t="shared" si="6"/>
        <v>9.452778010558955</v>
      </c>
      <c r="D80" s="92">
        <v>1128</v>
      </c>
      <c r="E80" s="18">
        <f t="shared" si="10"/>
        <v>11.721444733093104</v>
      </c>
      <c r="F80" s="19"/>
      <c r="G80" s="17">
        <f>F80*C80</f>
        <v>0</v>
      </c>
      <c r="H80" s="20">
        <f>D80*F80</f>
        <v>0</v>
      </c>
      <c r="I80" s="18">
        <f>F80*E80</f>
        <v>0</v>
      </c>
    </row>
    <row r="81" spans="1:9" ht="21.75" customHeight="1">
      <c r="A81" s="75" t="s">
        <v>83</v>
      </c>
      <c r="B81" s="85" t="s">
        <v>337</v>
      </c>
      <c r="C81" s="91">
        <f t="shared" si="6"/>
        <v>6.4359339646358835</v>
      </c>
      <c r="D81" s="92">
        <v>768</v>
      </c>
      <c r="E81" s="18">
        <f t="shared" si="10"/>
        <v>7.9805581161484955</v>
      </c>
      <c r="F81" s="19"/>
      <c r="G81" s="17">
        <f t="shared" si="7"/>
        <v>0</v>
      </c>
      <c r="H81" s="20">
        <f t="shared" si="8"/>
        <v>0</v>
      </c>
      <c r="I81" s="18">
        <f t="shared" si="9"/>
        <v>0</v>
      </c>
    </row>
    <row r="82" spans="1:9" ht="21.75" customHeight="1">
      <c r="A82" s="75" t="s">
        <v>84</v>
      </c>
      <c r="B82" s="85" t="s">
        <v>338</v>
      </c>
      <c r="C82" s="91">
        <f t="shared" si="6"/>
        <v>2.7235397636805496</v>
      </c>
      <c r="D82" s="92">
        <v>325</v>
      </c>
      <c r="E82" s="18">
        <f t="shared" si="10"/>
        <v>3.3771893069638814</v>
      </c>
      <c r="F82" s="19"/>
      <c r="G82" s="17">
        <f t="shared" si="7"/>
        <v>0</v>
      </c>
      <c r="H82" s="20">
        <f t="shared" si="8"/>
        <v>0</v>
      </c>
      <c r="I82" s="18">
        <f t="shared" si="9"/>
        <v>0</v>
      </c>
    </row>
    <row r="83" spans="1:9" ht="21.75" customHeight="1">
      <c r="A83" s="75" t="s">
        <v>86</v>
      </c>
      <c r="B83" s="85" t="s">
        <v>338</v>
      </c>
      <c r="C83" s="91">
        <f t="shared" si="6"/>
        <v>5.530880750858962</v>
      </c>
      <c r="D83" s="92">
        <v>660</v>
      </c>
      <c r="E83" s="18">
        <f t="shared" si="10"/>
        <v>6.858292131065113</v>
      </c>
      <c r="F83" s="19"/>
      <c r="G83" s="17">
        <f t="shared" si="7"/>
        <v>0</v>
      </c>
      <c r="H83" s="20">
        <f t="shared" si="8"/>
        <v>0</v>
      </c>
      <c r="I83" s="18">
        <f t="shared" si="9"/>
        <v>0</v>
      </c>
    </row>
    <row r="84" spans="1:9" ht="21.75" customHeight="1">
      <c r="A84" s="75" t="s">
        <v>87</v>
      </c>
      <c r="B84" s="85" t="s">
        <v>88</v>
      </c>
      <c r="C84" s="91">
        <f t="shared" si="6"/>
        <v>6.98902203972178</v>
      </c>
      <c r="D84" s="92">
        <v>834</v>
      </c>
      <c r="E84" s="18">
        <f t="shared" si="10"/>
        <v>8.666387329255008</v>
      </c>
      <c r="F84" s="19"/>
      <c r="G84" s="17">
        <f t="shared" si="7"/>
        <v>0</v>
      </c>
      <c r="H84" s="20">
        <f t="shared" si="8"/>
        <v>0</v>
      </c>
      <c r="I84" s="18">
        <f t="shared" si="9"/>
        <v>0</v>
      </c>
    </row>
    <row r="85" spans="1:9" ht="21.75" customHeight="1">
      <c r="A85" s="75" t="s">
        <v>89</v>
      </c>
      <c r="B85" s="85" t="s">
        <v>88</v>
      </c>
      <c r="C85" s="91">
        <f t="shared" si="6"/>
        <v>2.0615100980474317</v>
      </c>
      <c r="D85" s="92">
        <v>246</v>
      </c>
      <c r="E85" s="18">
        <f t="shared" si="10"/>
        <v>2.556272521578815</v>
      </c>
      <c r="F85" s="19"/>
      <c r="G85" s="17">
        <f t="shared" si="7"/>
        <v>0</v>
      </c>
      <c r="H85" s="20">
        <f t="shared" si="8"/>
        <v>0</v>
      </c>
      <c r="I85" s="18">
        <f t="shared" si="9"/>
        <v>0</v>
      </c>
    </row>
    <row r="86" spans="1:9" ht="21.75" customHeight="1">
      <c r="A86" s="75" t="s">
        <v>307</v>
      </c>
      <c r="B86" s="85" t="s">
        <v>339</v>
      </c>
      <c r="C86" s="91">
        <f t="shared" si="6"/>
        <v>3.771055057403838</v>
      </c>
      <c r="D86" s="92">
        <v>450</v>
      </c>
      <c r="E86" s="18">
        <f t="shared" si="10"/>
        <v>4.676108271180759</v>
      </c>
      <c r="F86" s="19"/>
      <c r="G86" s="17">
        <f t="shared" si="7"/>
        <v>0</v>
      </c>
      <c r="H86" s="20">
        <f t="shared" si="8"/>
        <v>0</v>
      </c>
      <c r="I86" s="18">
        <f t="shared" si="9"/>
        <v>0</v>
      </c>
    </row>
    <row r="87" spans="1:9" ht="21.75" customHeight="1">
      <c r="A87" s="75" t="s">
        <v>340</v>
      </c>
      <c r="B87" s="85" t="s">
        <v>42</v>
      </c>
      <c r="C87" s="91">
        <f t="shared" si="6"/>
        <v>11.564568842705103</v>
      </c>
      <c r="D87" s="92">
        <v>1380</v>
      </c>
      <c r="E87" s="18">
        <f t="shared" si="10"/>
        <v>14.340065364954329</v>
      </c>
      <c r="F87" s="19"/>
      <c r="G87" s="17">
        <f t="shared" si="7"/>
        <v>0</v>
      </c>
      <c r="H87" s="20">
        <f t="shared" si="8"/>
        <v>0</v>
      </c>
      <c r="I87" s="18">
        <f t="shared" si="9"/>
        <v>0</v>
      </c>
    </row>
    <row r="88" spans="1:9" ht="21.75" customHeight="1">
      <c r="A88" s="76" t="s">
        <v>91</v>
      </c>
      <c r="B88" s="85" t="s">
        <v>92</v>
      </c>
      <c r="C88" s="91">
        <f t="shared" si="6"/>
        <v>4.776669739378195</v>
      </c>
      <c r="D88" s="92">
        <v>570</v>
      </c>
      <c r="E88" s="18">
        <f t="shared" si="10"/>
        <v>5.923070476828962</v>
      </c>
      <c r="F88" s="19"/>
      <c r="G88" s="17">
        <f t="shared" si="7"/>
        <v>0</v>
      </c>
      <c r="H88" s="20">
        <f t="shared" si="8"/>
        <v>0</v>
      </c>
      <c r="I88" s="18">
        <f t="shared" si="9"/>
        <v>0</v>
      </c>
    </row>
    <row r="89" spans="1:9" ht="21.75" customHeight="1">
      <c r="A89" s="75" t="s">
        <v>93</v>
      </c>
      <c r="B89" s="85" t="s">
        <v>65</v>
      </c>
      <c r="C89" s="91">
        <f t="shared" si="6"/>
        <v>4.223581664292299</v>
      </c>
      <c r="D89" s="92">
        <v>504</v>
      </c>
      <c r="E89" s="18">
        <f t="shared" si="10"/>
        <v>5.23724126372245</v>
      </c>
      <c r="F89" s="19"/>
      <c r="G89" s="17">
        <f t="shared" si="7"/>
        <v>0</v>
      </c>
      <c r="H89" s="20">
        <f t="shared" si="8"/>
        <v>0</v>
      </c>
      <c r="I89" s="18">
        <f t="shared" si="9"/>
        <v>0</v>
      </c>
    </row>
    <row r="90" spans="1:9" ht="21.75" customHeight="1">
      <c r="A90" s="75" t="s">
        <v>94</v>
      </c>
      <c r="B90" s="85" t="s">
        <v>95</v>
      </c>
      <c r="C90" s="91">
        <f t="shared" si="6"/>
        <v>3.871616525601274</v>
      </c>
      <c r="D90" s="92">
        <v>462</v>
      </c>
      <c r="E90" s="18">
        <f t="shared" si="10"/>
        <v>4.80080449174558</v>
      </c>
      <c r="F90" s="19"/>
      <c r="G90" s="17">
        <f t="shared" si="7"/>
        <v>0</v>
      </c>
      <c r="H90" s="20">
        <f t="shared" si="8"/>
        <v>0</v>
      </c>
      <c r="I90" s="18">
        <f t="shared" si="9"/>
        <v>0</v>
      </c>
    </row>
    <row r="91" spans="1:9" ht="21.75" customHeight="1">
      <c r="A91" s="75" t="s">
        <v>96</v>
      </c>
      <c r="B91" s="85" t="s">
        <v>97</v>
      </c>
      <c r="C91" s="91">
        <f t="shared" si="6"/>
        <v>2.966563311824353</v>
      </c>
      <c r="D91" s="92">
        <v>354</v>
      </c>
      <c r="E91" s="18">
        <f t="shared" si="10"/>
        <v>3.6785385066621976</v>
      </c>
      <c r="F91" s="19"/>
      <c r="G91" s="17">
        <f t="shared" si="7"/>
        <v>0</v>
      </c>
      <c r="H91" s="20">
        <f t="shared" si="8"/>
        <v>0</v>
      </c>
      <c r="I91" s="18">
        <f t="shared" si="9"/>
        <v>0</v>
      </c>
    </row>
    <row r="92" spans="1:9" ht="21.75" customHeight="1">
      <c r="A92" s="75" t="s">
        <v>342</v>
      </c>
      <c r="B92" s="85" t="s">
        <v>341</v>
      </c>
      <c r="C92" s="91">
        <f t="shared" si="6"/>
        <v>3.2179669823179418</v>
      </c>
      <c r="D92" s="92">
        <v>384</v>
      </c>
      <c r="E92" s="18">
        <f t="shared" si="10"/>
        <v>3.9902790580742478</v>
      </c>
      <c r="F92" s="19"/>
      <c r="G92" s="17">
        <f>F92*C92</f>
        <v>0</v>
      </c>
      <c r="H92" s="20">
        <f>D92*F92</f>
        <v>0</v>
      </c>
      <c r="I92" s="18">
        <f>F92*E92</f>
        <v>0</v>
      </c>
    </row>
    <row r="93" spans="1:9" ht="21.75" customHeight="1">
      <c r="A93" s="75" t="s">
        <v>290</v>
      </c>
      <c r="B93" s="85" t="s">
        <v>289</v>
      </c>
      <c r="C93" s="91">
        <f t="shared" si="6"/>
        <v>5.681722953155116</v>
      </c>
      <c r="D93" s="92">
        <v>678</v>
      </c>
      <c r="E93" s="18">
        <f t="shared" si="10"/>
        <v>7.045336461912345</v>
      </c>
      <c r="F93" s="19"/>
      <c r="G93" s="17">
        <f>F93*C93</f>
        <v>0</v>
      </c>
      <c r="H93" s="20">
        <f>D93*F93</f>
        <v>0</v>
      </c>
      <c r="I93" s="18">
        <f>F93*E93</f>
        <v>0</v>
      </c>
    </row>
    <row r="94" spans="1:9" ht="21.75" customHeight="1">
      <c r="A94" s="75" t="s">
        <v>249</v>
      </c>
      <c r="B94" s="85" t="s">
        <v>343</v>
      </c>
      <c r="C94" s="91">
        <f t="shared" si="6"/>
        <v>6.53649543283332</v>
      </c>
      <c r="D94" s="92">
        <v>780</v>
      </c>
      <c r="E94" s="18">
        <f t="shared" si="10"/>
        <v>8.105254336713317</v>
      </c>
      <c r="F94" s="19"/>
      <c r="G94" s="17">
        <f>F94*C94</f>
        <v>0</v>
      </c>
      <c r="H94" s="20">
        <f>D94*F94</f>
        <v>0</v>
      </c>
      <c r="I94" s="18">
        <f>F94*E94</f>
        <v>0</v>
      </c>
    </row>
    <row r="95" spans="1:9" ht="21.75" customHeight="1">
      <c r="A95" s="75" t="s">
        <v>98</v>
      </c>
      <c r="B95" s="85" t="s">
        <v>250</v>
      </c>
      <c r="C95" s="91">
        <f t="shared" si="6"/>
        <v>1.9609486298499959</v>
      </c>
      <c r="D95" s="92">
        <v>234</v>
      </c>
      <c r="E95" s="18">
        <f t="shared" si="10"/>
        <v>2.431576301013995</v>
      </c>
      <c r="F95" s="19"/>
      <c r="G95" s="17">
        <f>F95*C95</f>
        <v>0</v>
      </c>
      <c r="H95" s="20">
        <f>D95*F95</f>
        <v>0</v>
      </c>
      <c r="I95" s="18">
        <f>F95*E95</f>
        <v>0</v>
      </c>
    </row>
    <row r="96" spans="1:17" ht="21.75" customHeight="1">
      <c r="A96" s="75" t="s">
        <v>99</v>
      </c>
      <c r="B96" s="85" t="s">
        <v>100</v>
      </c>
      <c r="C96" s="91">
        <f t="shared" si="6"/>
        <v>3.4190899187128134</v>
      </c>
      <c r="D96" s="92">
        <v>408</v>
      </c>
      <c r="E96" s="18">
        <f t="shared" si="10"/>
        <v>4.239671499203888</v>
      </c>
      <c r="F96" s="19"/>
      <c r="G96" s="17">
        <f t="shared" si="7"/>
        <v>0</v>
      </c>
      <c r="H96" s="20">
        <f t="shared" si="8"/>
        <v>0</v>
      </c>
      <c r="I96" s="18">
        <f t="shared" si="9"/>
        <v>0</v>
      </c>
      <c r="J96" s="23"/>
      <c r="K96" s="23"/>
      <c r="L96" s="23"/>
      <c r="M96" s="23"/>
      <c r="N96" s="23"/>
      <c r="O96" s="23"/>
      <c r="P96" s="23"/>
      <c r="Q96" s="23"/>
    </row>
    <row r="97" spans="1:17" ht="21.75" customHeight="1">
      <c r="A97" s="75" t="s">
        <v>101</v>
      </c>
      <c r="B97" s="85" t="s">
        <v>102</v>
      </c>
      <c r="C97" s="91">
        <f t="shared" si="6"/>
        <v>4.927511941674348</v>
      </c>
      <c r="D97" s="92">
        <v>588</v>
      </c>
      <c r="E97" s="18">
        <f t="shared" si="10"/>
        <v>6.110114807676192</v>
      </c>
      <c r="F97" s="19"/>
      <c r="G97" s="17">
        <f>F97*C97</f>
        <v>0</v>
      </c>
      <c r="H97" s="20">
        <f>D97*F97</f>
        <v>0</v>
      </c>
      <c r="I97" s="18">
        <f>F97*E97</f>
        <v>0</v>
      </c>
      <c r="J97" s="23"/>
      <c r="K97" s="23"/>
      <c r="L97" s="23"/>
      <c r="M97" s="23"/>
      <c r="N97" s="23"/>
      <c r="O97" s="23"/>
      <c r="P97" s="23"/>
      <c r="Q97" s="23"/>
    </row>
    <row r="98" spans="1:17" ht="21.75" customHeight="1">
      <c r="A98" s="75" t="s">
        <v>103</v>
      </c>
      <c r="B98" s="85" t="s">
        <v>104</v>
      </c>
      <c r="C98" s="91">
        <f t="shared" si="6"/>
        <v>3.9218972596999917</v>
      </c>
      <c r="D98" s="92">
        <v>468</v>
      </c>
      <c r="E98" s="18">
        <f t="shared" si="10"/>
        <v>4.86315260202799</v>
      </c>
      <c r="F98" s="19"/>
      <c r="G98" s="17">
        <f t="shared" si="7"/>
        <v>0</v>
      </c>
      <c r="H98" s="20">
        <f t="shared" si="8"/>
        <v>0</v>
      </c>
      <c r="I98" s="18">
        <f t="shared" si="9"/>
        <v>0</v>
      </c>
      <c r="J98" s="24"/>
      <c r="K98" s="23"/>
      <c r="L98" s="23"/>
      <c r="M98" s="23"/>
      <c r="N98" s="23"/>
      <c r="O98" s="23"/>
      <c r="P98" s="23"/>
      <c r="Q98" s="23"/>
    </row>
    <row r="99" spans="1:17" ht="21.75" customHeight="1">
      <c r="A99" s="75" t="s">
        <v>105</v>
      </c>
      <c r="B99" s="85" t="s">
        <v>104</v>
      </c>
      <c r="C99" s="91">
        <f t="shared" si="6"/>
        <v>3.0168440459230705</v>
      </c>
      <c r="D99" s="92">
        <v>360</v>
      </c>
      <c r="E99" s="18">
        <f t="shared" si="10"/>
        <v>3.7408866169446076</v>
      </c>
      <c r="F99" s="19"/>
      <c r="G99" s="17">
        <f t="shared" si="7"/>
        <v>0</v>
      </c>
      <c r="H99" s="20">
        <f t="shared" si="8"/>
        <v>0</v>
      </c>
      <c r="I99" s="18">
        <f t="shared" si="9"/>
        <v>0</v>
      </c>
      <c r="J99" s="24"/>
      <c r="K99" s="23"/>
      <c r="L99" s="23"/>
      <c r="M99" s="23"/>
      <c r="N99" s="23"/>
      <c r="O99" s="23"/>
      <c r="P99" s="23"/>
      <c r="Q99" s="23"/>
    </row>
    <row r="100" spans="1:17" ht="21.75" customHeight="1">
      <c r="A100" s="75" t="s">
        <v>106</v>
      </c>
      <c r="B100" s="85" t="s">
        <v>107</v>
      </c>
      <c r="C100" s="91">
        <f t="shared" si="6"/>
        <v>4.977792675773066</v>
      </c>
      <c r="D100" s="92">
        <v>594</v>
      </c>
      <c r="E100" s="18">
        <f t="shared" si="10"/>
        <v>6.172462917958602</v>
      </c>
      <c r="F100" s="19"/>
      <c r="G100" s="17">
        <f t="shared" si="7"/>
        <v>0</v>
      </c>
      <c r="H100" s="20">
        <f t="shared" si="8"/>
        <v>0</v>
      </c>
      <c r="I100" s="18">
        <f t="shared" si="9"/>
        <v>0</v>
      </c>
      <c r="J100" s="24"/>
      <c r="K100" s="23"/>
      <c r="L100" s="23"/>
      <c r="M100" s="23"/>
      <c r="N100" s="23"/>
      <c r="O100" s="23"/>
      <c r="P100" s="23"/>
      <c r="Q100" s="23"/>
    </row>
    <row r="101" spans="1:10" ht="21.75" customHeight="1">
      <c r="A101" s="138" t="s">
        <v>108</v>
      </c>
      <c r="B101" s="136"/>
      <c r="C101" s="136"/>
      <c r="D101" s="136"/>
      <c r="E101" s="136"/>
      <c r="F101" s="136"/>
      <c r="G101" s="136"/>
      <c r="H101" s="136"/>
      <c r="I101" s="137"/>
      <c r="J101" s="25"/>
    </row>
    <row r="102" spans="1:9" ht="21.75" customHeight="1">
      <c r="A102" s="77" t="s">
        <v>251</v>
      </c>
      <c r="B102" s="85" t="s">
        <v>81</v>
      </c>
      <c r="C102" s="91">
        <f aca="true" t="shared" si="11" ref="C102:C122">D102/119.33</f>
        <v>2.9162825777256347</v>
      </c>
      <c r="D102" s="92">
        <v>348</v>
      </c>
      <c r="E102" s="18">
        <f aca="true" t="shared" si="12" ref="E102:E122">C102*1.24</f>
        <v>3.6161903963797872</v>
      </c>
      <c r="F102" s="19"/>
      <c r="G102" s="17">
        <f aca="true" t="shared" si="13" ref="G102:G122">F102*C102</f>
        <v>0</v>
      </c>
      <c r="H102" s="20">
        <f aca="true" t="shared" si="14" ref="H102:H122">D102*F102</f>
        <v>0</v>
      </c>
      <c r="I102" s="18">
        <f aca="true" t="shared" si="15" ref="I102:I122">F102*E102</f>
        <v>0</v>
      </c>
    </row>
    <row r="103" spans="1:9" ht="21.75" customHeight="1">
      <c r="A103" s="77" t="s">
        <v>252</v>
      </c>
      <c r="B103" s="85" t="s">
        <v>81</v>
      </c>
      <c r="C103" s="91">
        <f t="shared" si="11"/>
        <v>2.757060253079695</v>
      </c>
      <c r="D103" s="92">
        <v>329</v>
      </c>
      <c r="E103" s="18">
        <f t="shared" si="12"/>
        <v>3.4187547138188217</v>
      </c>
      <c r="F103" s="19"/>
      <c r="G103" s="17">
        <f t="shared" si="13"/>
        <v>0</v>
      </c>
      <c r="H103" s="20">
        <f t="shared" si="14"/>
        <v>0</v>
      </c>
      <c r="I103" s="18">
        <f t="shared" si="15"/>
        <v>0</v>
      </c>
    </row>
    <row r="104" spans="1:9" ht="21.75" customHeight="1">
      <c r="A104" s="77" t="s">
        <v>109</v>
      </c>
      <c r="B104" s="85" t="s">
        <v>65</v>
      </c>
      <c r="C104" s="91">
        <f t="shared" si="11"/>
        <v>3.050364535322216</v>
      </c>
      <c r="D104" s="92">
        <v>364</v>
      </c>
      <c r="E104" s="18">
        <f t="shared" si="12"/>
        <v>3.782452023799548</v>
      </c>
      <c r="F104" s="19"/>
      <c r="G104" s="17">
        <f t="shared" si="13"/>
        <v>0</v>
      </c>
      <c r="H104" s="20">
        <f t="shared" si="14"/>
        <v>0</v>
      </c>
      <c r="I104" s="18">
        <f t="shared" si="15"/>
        <v>0</v>
      </c>
    </row>
    <row r="105" spans="1:9" ht="21.75" customHeight="1">
      <c r="A105" s="77" t="s">
        <v>110</v>
      </c>
      <c r="B105" s="85" t="s">
        <v>42</v>
      </c>
      <c r="C105" s="91">
        <f t="shared" si="11"/>
        <v>1.3743400653649545</v>
      </c>
      <c r="D105" s="92">
        <v>164</v>
      </c>
      <c r="E105" s="18">
        <f t="shared" si="12"/>
        <v>1.7041816810525434</v>
      </c>
      <c r="F105" s="19"/>
      <c r="G105" s="17">
        <f>F105*C105</f>
        <v>0</v>
      </c>
      <c r="H105" s="20">
        <f>D105*F105</f>
        <v>0</v>
      </c>
      <c r="I105" s="18">
        <f>F105*E105</f>
        <v>0</v>
      </c>
    </row>
    <row r="106" spans="1:9" ht="21.75" customHeight="1">
      <c r="A106" s="77" t="s">
        <v>111</v>
      </c>
      <c r="B106" s="85" t="s">
        <v>112</v>
      </c>
      <c r="C106" s="91">
        <f t="shared" si="11"/>
        <v>1.3156792089164502</v>
      </c>
      <c r="D106" s="92">
        <v>157</v>
      </c>
      <c r="E106" s="18">
        <f t="shared" si="12"/>
        <v>1.6314422190563982</v>
      </c>
      <c r="F106" s="19"/>
      <c r="G106" s="17">
        <f t="shared" si="13"/>
        <v>0</v>
      </c>
      <c r="H106" s="20">
        <f t="shared" si="14"/>
        <v>0</v>
      </c>
      <c r="I106" s="18">
        <f t="shared" si="15"/>
        <v>0</v>
      </c>
    </row>
    <row r="107" spans="1:9" ht="21.75" customHeight="1">
      <c r="A107" s="77" t="s">
        <v>113</v>
      </c>
      <c r="B107" s="85" t="s">
        <v>114</v>
      </c>
      <c r="C107" s="91">
        <f t="shared" si="11"/>
        <v>4.609067292382469</v>
      </c>
      <c r="D107" s="92">
        <v>550</v>
      </c>
      <c r="E107" s="18">
        <f t="shared" si="12"/>
        <v>5.715243442554262</v>
      </c>
      <c r="F107" s="19"/>
      <c r="G107" s="17">
        <f t="shared" si="13"/>
        <v>0</v>
      </c>
      <c r="H107" s="20">
        <f t="shared" si="14"/>
        <v>0</v>
      </c>
      <c r="I107" s="18">
        <f t="shared" si="15"/>
        <v>0</v>
      </c>
    </row>
    <row r="108" spans="1:9" ht="21.75" customHeight="1">
      <c r="A108" s="77" t="s">
        <v>115</v>
      </c>
      <c r="B108" s="85" t="s">
        <v>81</v>
      </c>
      <c r="C108" s="91">
        <f t="shared" si="11"/>
        <v>3.301768205815805</v>
      </c>
      <c r="D108" s="92">
        <v>394</v>
      </c>
      <c r="E108" s="18">
        <f t="shared" si="12"/>
        <v>4.094192575211598</v>
      </c>
      <c r="F108" s="19"/>
      <c r="G108" s="17">
        <f t="shared" si="13"/>
        <v>0</v>
      </c>
      <c r="H108" s="20">
        <f t="shared" si="14"/>
        <v>0</v>
      </c>
      <c r="I108" s="18">
        <f t="shared" si="15"/>
        <v>0</v>
      </c>
    </row>
    <row r="109" spans="1:9" ht="21.75" customHeight="1">
      <c r="A109" s="77" t="s">
        <v>253</v>
      </c>
      <c r="B109" s="85" t="s">
        <v>65</v>
      </c>
      <c r="C109" s="91">
        <f t="shared" si="11"/>
        <v>6.075588703595073</v>
      </c>
      <c r="D109" s="92">
        <v>725</v>
      </c>
      <c r="E109" s="18">
        <f t="shared" si="12"/>
        <v>7.53372999245789</v>
      </c>
      <c r="F109" s="19"/>
      <c r="G109" s="17">
        <f t="shared" si="13"/>
        <v>0</v>
      </c>
      <c r="H109" s="20">
        <f t="shared" si="14"/>
        <v>0</v>
      </c>
      <c r="I109" s="18">
        <f t="shared" si="15"/>
        <v>0</v>
      </c>
    </row>
    <row r="110" spans="1:9" ht="21.75" customHeight="1">
      <c r="A110" s="77" t="s">
        <v>254</v>
      </c>
      <c r="B110" s="85" t="s">
        <v>291</v>
      </c>
      <c r="C110" s="91">
        <f t="shared" si="11"/>
        <v>2.5140367049358923</v>
      </c>
      <c r="D110" s="92">
        <v>300</v>
      </c>
      <c r="E110" s="18">
        <f t="shared" si="12"/>
        <v>3.1174055141205064</v>
      </c>
      <c r="F110" s="19"/>
      <c r="G110" s="17">
        <f t="shared" si="13"/>
        <v>0</v>
      </c>
      <c r="H110" s="20">
        <f t="shared" si="14"/>
        <v>0</v>
      </c>
      <c r="I110" s="18">
        <f t="shared" si="15"/>
        <v>0</v>
      </c>
    </row>
    <row r="111" spans="1:9" ht="21.75" customHeight="1">
      <c r="A111" s="77" t="s">
        <v>255</v>
      </c>
      <c r="B111" s="85" t="s">
        <v>116</v>
      </c>
      <c r="C111" s="91">
        <f t="shared" si="11"/>
        <v>2.9330428224252074</v>
      </c>
      <c r="D111" s="92">
        <v>350</v>
      </c>
      <c r="E111" s="18">
        <f t="shared" si="12"/>
        <v>3.6369730998072574</v>
      </c>
      <c r="F111" s="19"/>
      <c r="G111" s="17">
        <f t="shared" si="13"/>
        <v>0</v>
      </c>
      <c r="H111" s="20">
        <f t="shared" si="14"/>
        <v>0</v>
      </c>
      <c r="I111" s="18">
        <f t="shared" si="15"/>
        <v>0</v>
      </c>
    </row>
    <row r="112" spans="1:9" ht="21.75" customHeight="1">
      <c r="A112" s="77" t="s">
        <v>256</v>
      </c>
      <c r="B112" s="85" t="s">
        <v>116</v>
      </c>
      <c r="C112" s="91">
        <f t="shared" si="11"/>
        <v>5.162155367468365</v>
      </c>
      <c r="D112" s="92">
        <v>616</v>
      </c>
      <c r="E112" s="18">
        <f t="shared" si="12"/>
        <v>6.401072655660773</v>
      </c>
      <c r="F112" s="19"/>
      <c r="G112" s="17">
        <f t="shared" si="13"/>
        <v>0</v>
      </c>
      <c r="H112" s="20">
        <f t="shared" si="14"/>
        <v>0</v>
      </c>
      <c r="I112" s="18">
        <f t="shared" si="15"/>
        <v>0</v>
      </c>
    </row>
    <row r="113" spans="1:9" ht="21.75" customHeight="1">
      <c r="A113" s="77" t="s">
        <v>117</v>
      </c>
      <c r="B113" s="85" t="s">
        <v>81</v>
      </c>
      <c r="C113" s="91">
        <f t="shared" si="11"/>
        <v>1.8939076510517054</v>
      </c>
      <c r="D113" s="92">
        <v>226</v>
      </c>
      <c r="E113" s="18">
        <f t="shared" si="12"/>
        <v>2.3484454873041147</v>
      </c>
      <c r="F113" s="19"/>
      <c r="G113" s="17">
        <f t="shared" si="13"/>
        <v>0</v>
      </c>
      <c r="H113" s="20">
        <f t="shared" si="14"/>
        <v>0</v>
      </c>
      <c r="I113" s="18">
        <f t="shared" si="15"/>
        <v>0</v>
      </c>
    </row>
    <row r="114" spans="1:9" ht="21.75" customHeight="1">
      <c r="A114" s="77" t="s">
        <v>118</v>
      </c>
      <c r="B114" s="85" t="s">
        <v>119</v>
      </c>
      <c r="C114" s="91">
        <f t="shared" si="11"/>
        <v>13.022710131567921</v>
      </c>
      <c r="D114" s="92">
        <v>1554</v>
      </c>
      <c r="E114" s="18">
        <f t="shared" si="12"/>
        <v>16.148160563144224</v>
      </c>
      <c r="F114" s="22"/>
      <c r="G114" s="17">
        <f t="shared" si="13"/>
        <v>0</v>
      </c>
      <c r="H114" s="20">
        <f t="shared" si="14"/>
        <v>0</v>
      </c>
      <c r="I114" s="18">
        <f t="shared" si="15"/>
        <v>0</v>
      </c>
    </row>
    <row r="115" spans="1:9" ht="21.75" customHeight="1">
      <c r="A115" s="77" t="s">
        <v>344</v>
      </c>
      <c r="B115" s="85" t="s">
        <v>120</v>
      </c>
      <c r="C115" s="91">
        <f t="shared" si="11"/>
        <v>1.2067376183692282</v>
      </c>
      <c r="D115" s="92">
        <v>144</v>
      </c>
      <c r="E115" s="18">
        <f t="shared" si="12"/>
        <v>1.496354646777843</v>
      </c>
      <c r="F115" s="19"/>
      <c r="G115" s="17">
        <f t="shared" si="13"/>
        <v>0</v>
      </c>
      <c r="H115" s="20">
        <f t="shared" si="14"/>
        <v>0</v>
      </c>
      <c r="I115" s="18">
        <f t="shared" si="15"/>
        <v>0</v>
      </c>
    </row>
    <row r="116" spans="1:9" ht="21.75" customHeight="1">
      <c r="A116" s="77" t="s">
        <v>345</v>
      </c>
      <c r="B116" s="85" t="s">
        <v>121</v>
      </c>
      <c r="C116" s="91">
        <f t="shared" si="11"/>
        <v>8.949970669571776</v>
      </c>
      <c r="D116" s="92">
        <v>1068</v>
      </c>
      <c r="E116" s="18">
        <f t="shared" si="12"/>
        <v>11.097963630269003</v>
      </c>
      <c r="F116" s="19"/>
      <c r="G116" s="17">
        <f t="shared" si="13"/>
        <v>0</v>
      </c>
      <c r="H116" s="20">
        <f t="shared" si="14"/>
        <v>0</v>
      </c>
      <c r="I116" s="18">
        <f t="shared" si="15"/>
        <v>0</v>
      </c>
    </row>
    <row r="117" spans="1:9" ht="21.75" customHeight="1">
      <c r="A117" s="77" t="s">
        <v>122</v>
      </c>
      <c r="B117" s="85" t="s">
        <v>123</v>
      </c>
      <c r="C117" s="91">
        <f t="shared" si="11"/>
        <v>5.983407357747423</v>
      </c>
      <c r="D117" s="92">
        <v>714</v>
      </c>
      <c r="E117" s="18">
        <f t="shared" si="12"/>
        <v>7.419425123606805</v>
      </c>
      <c r="F117" s="19"/>
      <c r="G117" s="17">
        <f t="shared" si="13"/>
        <v>0</v>
      </c>
      <c r="H117" s="20">
        <f t="shared" si="14"/>
        <v>0</v>
      </c>
      <c r="I117" s="18">
        <f t="shared" si="15"/>
        <v>0</v>
      </c>
    </row>
    <row r="118" spans="1:9" s="26" customFormat="1" ht="21.75" customHeight="1">
      <c r="A118" s="77" t="s">
        <v>124</v>
      </c>
      <c r="B118" s="85" t="s">
        <v>346</v>
      </c>
      <c r="C118" s="91">
        <f t="shared" si="11"/>
        <v>3.9721779937987094</v>
      </c>
      <c r="D118" s="92">
        <v>474</v>
      </c>
      <c r="E118" s="18">
        <f t="shared" si="12"/>
        <v>4.9255007123103995</v>
      </c>
      <c r="F118" s="19"/>
      <c r="G118" s="17">
        <f t="shared" si="13"/>
        <v>0</v>
      </c>
      <c r="H118" s="20">
        <f t="shared" si="14"/>
        <v>0</v>
      </c>
      <c r="I118" s="18">
        <f t="shared" si="15"/>
        <v>0</v>
      </c>
    </row>
    <row r="119" spans="1:9" ht="21.75" customHeight="1">
      <c r="A119" s="77" t="s">
        <v>292</v>
      </c>
      <c r="B119" s="85" t="s">
        <v>34</v>
      </c>
      <c r="C119" s="91">
        <f t="shared" si="11"/>
        <v>4.173300930193581</v>
      </c>
      <c r="D119" s="92">
        <v>498</v>
      </c>
      <c r="E119" s="18">
        <f t="shared" si="12"/>
        <v>5.17489315344004</v>
      </c>
      <c r="F119" s="19"/>
      <c r="G119" s="17">
        <f t="shared" si="13"/>
        <v>0</v>
      </c>
      <c r="H119" s="20">
        <f t="shared" si="14"/>
        <v>0</v>
      </c>
      <c r="I119" s="18">
        <f t="shared" si="15"/>
        <v>0</v>
      </c>
    </row>
    <row r="120" spans="1:9" ht="21.75" customHeight="1">
      <c r="A120" s="77" t="s">
        <v>347</v>
      </c>
      <c r="B120" s="85" t="s">
        <v>125</v>
      </c>
      <c r="C120" s="91">
        <f t="shared" si="11"/>
        <v>2.8324813542277716</v>
      </c>
      <c r="D120" s="92">
        <v>338</v>
      </c>
      <c r="E120" s="18">
        <f t="shared" si="12"/>
        <v>3.5122768792424366</v>
      </c>
      <c r="F120" s="19"/>
      <c r="G120" s="17">
        <f t="shared" si="13"/>
        <v>0</v>
      </c>
      <c r="H120" s="20">
        <f t="shared" si="14"/>
        <v>0</v>
      </c>
      <c r="I120" s="18">
        <f t="shared" si="15"/>
        <v>0</v>
      </c>
    </row>
    <row r="121" spans="1:9" ht="21.75" customHeight="1">
      <c r="A121" s="77" t="s">
        <v>126</v>
      </c>
      <c r="B121" s="85" t="s">
        <v>90</v>
      </c>
      <c r="C121" s="91">
        <f t="shared" si="11"/>
        <v>4.223581664292299</v>
      </c>
      <c r="D121" s="92">
        <v>504</v>
      </c>
      <c r="E121" s="18">
        <f t="shared" si="12"/>
        <v>5.23724126372245</v>
      </c>
      <c r="F121" s="19"/>
      <c r="G121" s="17">
        <f t="shared" si="13"/>
        <v>0</v>
      </c>
      <c r="H121" s="20">
        <f t="shared" si="14"/>
        <v>0</v>
      </c>
      <c r="I121" s="18">
        <f t="shared" si="15"/>
        <v>0</v>
      </c>
    </row>
    <row r="122" spans="1:9" ht="21.75" customHeight="1">
      <c r="A122" s="77" t="s">
        <v>293</v>
      </c>
      <c r="B122" s="85" t="s">
        <v>127</v>
      </c>
      <c r="C122" s="91">
        <f t="shared" si="11"/>
        <v>3.9135171373502056</v>
      </c>
      <c r="D122" s="92">
        <v>467</v>
      </c>
      <c r="E122" s="18">
        <f t="shared" si="12"/>
        <v>4.852761250314255</v>
      </c>
      <c r="F122" s="19"/>
      <c r="G122" s="17">
        <f t="shared" si="13"/>
        <v>0</v>
      </c>
      <c r="H122" s="20">
        <f t="shared" si="14"/>
        <v>0</v>
      </c>
      <c r="I122" s="18">
        <f t="shared" si="15"/>
        <v>0</v>
      </c>
    </row>
    <row r="123" spans="1:9" ht="21.75" customHeight="1">
      <c r="A123" s="135" t="s">
        <v>128</v>
      </c>
      <c r="B123" s="136"/>
      <c r="C123" s="136"/>
      <c r="D123" s="136"/>
      <c r="E123" s="136"/>
      <c r="F123" s="136"/>
      <c r="G123" s="136"/>
      <c r="H123" s="136"/>
      <c r="I123" s="137"/>
    </row>
    <row r="124" spans="1:9" ht="21.75" customHeight="1">
      <c r="A124" s="75" t="s">
        <v>129</v>
      </c>
      <c r="B124" s="85" t="s">
        <v>130</v>
      </c>
      <c r="C124" s="91">
        <f aca="true" t="shared" si="16" ref="C124:C143">D124/119.33</f>
        <v>5.371658426213023</v>
      </c>
      <c r="D124" s="92">
        <v>641</v>
      </c>
      <c r="E124" s="18">
        <f aca="true" t="shared" si="17" ref="E124:E143">C124*1.24</f>
        <v>6.660856448504148</v>
      </c>
      <c r="F124" s="19"/>
      <c r="G124" s="17">
        <f aca="true" t="shared" si="18" ref="G124:G143">F124*C124</f>
        <v>0</v>
      </c>
      <c r="H124" s="20">
        <f aca="true" t="shared" si="19" ref="H124:H143">D124*F124</f>
        <v>0</v>
      </c>
      <c r="I124" s="18">
        <f aca="true" t="shared" si="20" ref="I124:I143">F124*E124</f>
        <v>0</v>
      </c>
    </row>
    <row r="125" spans="1:9" ht="21.75" customHeight="1">
      <c r="A125" s="75" t="s">
        <v>348</v>
      </c>
      <c r="B125" s="85" t="s">
        <v>258</v>
      </c>
      <c r="C125" s="91">
        <f t="shared" si="16"/>
        <v>1.08941590547222</v>
      </c>
      <c r="D125" s="92">
        <v>130</v>
      </c>
      <c r="E125" s="18">
        <f t="shared" si="17"/>
        <v>1.3508757227855526</v>
      </c>
      <c r="F125" s="19"/>
      <c r="G125" s="17">
        <f t="shared" si="18"/>
        <v>0</v>
      </c>
      <c r="H125" s="20">
        <f t="shared" si="19"/>
        <v>0</v>
      </c>
      <c r="I125" s="18">
        <f t="shared" si="20"/>
        <v>0</v>
      </c>
    </row>
    <row r="126" spans="1:9" ht="21.75" customHeight="1">
      <c r="A126" s="75" t="s">
        <v>132</v>
      </c>
      <c r="B126" s="85" t="s">
        <v>133</v>
      </c>
      <c r="C126" s="91">
        <f t="shared" si="16"/>
        <v>2.9162825777256347</v>
      </c>
      <c r="D126" s="92">
        <v>348</v>
      </c>
      <c r="E126" s="18">
        <f t="shared" si="17"/>
        <v>3.6161903963797872</v>
      </c>
      <c r="F126" s="19"/>
      <c r="G126" s="17">
        <f t="shared" si="18"/>
        <v>0</v>
      </c>
      <c r="H126" s="20">
        <f t="shared" si="19"/>
        <v>0</v>
      </c>
      <c r="I126" s="18">
        <f t="shared" si="20"/>
        <v>0</v>
      </c>
    </row>
    <row r="127" spans="1:9" ht="21.75" customHeight="1">
      <c r="A127" s="75" t="s">
        <v>134</v>
      </c>
      <c r="B127" s="85" t="s">
        <v>131</v>
      </c>
      <c r="C127" s="91">
        <f t="shared" si="16"/>
        <v>3.167686248219224</v>
      </c>
      <c r="D127" s="92">
        <v>378</v>
      </c>
      <c r="E127" s="18">
        <f t="shared" si="17"/>
        <v>3.927930947791838</v>
      </c>
      <c r="F127" s="19"/>
      <c r="G127" s="17">
        <f t="shared" si="18"/>
        <v>0</v>
      </c>
      <c r="H127" s="20">
        <f t="shared" si="19"/>
        <v>0</v>
      </c>
      <c r="I127" s="18">
        <f t="shared" si="20"/>
        <v>0</v>
      </c>
    </row>
    <row r="128" spans="1:9" ht="21.75" customHeight="1">
      <c r="A128" s="75" t="s">
        <v>135</v>
      </c>
      <c r="B128" s="85" t="s">
        <v>131</v>
      </c>
      <c r="C128" s="91">
        <f t="shared" si="16"/>
        <v>2.2961535238414483</v>
      </c>
      <c r="D128" s="92">
        <v>274</v>
      </c>
      <c r="E128" s="18">
        <f t="shared" si="17"/>
        <v>2.847230369563396</v>
      </c>
      <c r="F128" s="19"/>
      <c r="G128" s="17">
        <f t="shared" si="18"/>
        <v>0</v>
      </c>
      <c r="H128" s="20">
        <f t="shared" si="19"/>
        <v>0</v>
      </c>
      <c r="I128" s="18">
        <f t="shared" si="20"/>
        <v>0</v>
      </c>
    </row>
    <row r="129" spans="1:9" ht="21.75" customHeight="1">
      <c r="A129" s="75" t="s">
        <v>136</v>
      </c>
      <c r="B129" s="85" t="s">
        <v>137</v>
      </c>
      <c r="C129" s="91">
        <f t="shared" si="16"/>
        <v>1.2905388418670913</v>
      </c>
      <c r="D129" s="92">
        <v>154</v>
      </c>
      <c r="E129" s="18">
        <f t="shared" si="17"/>
        <v>1.6002681639151932</v>
      </c>
      <c r="F129" s="19"/>
      <c r="G129" s="17">
        <f t="shared" si="18"/>
        <v>0</v>
      </c>
      <c r="H129" s="20">
        <f t="shared" si="19"/>
        <v>0</v>
      </c>
      <c r="I129" s="18">
        <f t="shared" si="20"/>
        <v>0</v>
      </c>
    </row>
    <row r="130" spans="1:9" ht="21.75" customHeight="1">
      <c r="A130" s="75" t="s">
        <v>138</v>
      </c>
      <c r="B130" s="85" t="s">
        <v>139</v>
      </c>
      <c r="C130" s="91">
        <f t="shared" si="16"/>
        <v>2.0028492415989274</v>
      </c>
      <c r="D130" s="92">
        <v>239</v>
      </c>
      <c r="E130" s="18">
        <f t="shared" si="17"/>
        <v>2.48353305958267</v>
      </c>
      <c r="F130" s="19"/>
      <c r="G130" s="17">
        <f t="shared" si="18"/>
        <v>0</v>
      </c>
      <c r="H130" s="20">
        <f t="shared" si="19"/>
        <v>0</v>
      </c>
      <c r="I130" s="18">
        <f t="shared" si="20"/>
        <v>0</v>
      </c>
    </row>
    <row r="131" spans="1:9" ht="21.75" customHeight="1">
      <c r="A131" s="75" t="s">
        <v>140</v>
      </c>
      <c r="B131" s="85" t="s">
        <v>141</v>
      </c>
      <c r="C131" s="91">
        <f t="shared" si="16"/>
        <v>3.821335791502556</v>
      </c>
      <c r="D131" s="92">
        <v>456</v>
      </c>
      <c r="E131" s="18">
        <f t="shared" si="17"/>
        <v>4.738456381463169</v>
      </c>
      <c r="F131" s="19"/>
      <c r="G131" s="17">
        <f t="shared" si="18"/>
        <v>0</v>
      </c>
      <c r="H131" s="20">
        <f t="shared" si="19"/>
        <v>0</v>
      </c>
      <c r="I131" s="18">
        <f t="shared" si="20"/>
        <v>0</v>
      </c>
    </row>
    <row r="132" spans="1:9" ht="21.75" customHeight="1">
      <c r="A132" s="75" t="s">
        <v>349</v>
      </c>
      <c r="B132" s="85" t="s">
        <v>350</v>
      </c>
      <c r="C132" s="91">
        <f t="shared" si="16"/>
        <v>4.7180088829296905</v>
      </c>
      <c r="D132" s="92">
        <v>563</v>
      </c>
      <c r="E132" s="18">
        <f t="shared" si="17"/>
        <v>5.8503310148328165</v>
      </c>
      <c r="F132" s="19"/>
      <c r="G132" s="17">
        <f t="shared" si="18"/>
        <v>0</v>
      </c>
      <c r="H132" s="20">
        <f t="shared" si="19"/>
        <v>0</v>
      </c>
      <c r="I132" s="18">
        <f t="shared" si="20"/>
        <v>0</v>
      </c>
    </row>
    <row r="133" spans="1:9" ht="21.75" customHeight="1">
      <c r="A133" s="75" t="s">
        <v>142</v>
      </c>
      <c r="B133" s="85" t="s">
        <v>143</v>
      </c>
      <c r="C133" s="91">
        <f t="shared" si="16"/>
        <v>1.2570183524679461</v>
      </c>
      <c r="D133" s="92">
        <v>150</v>
      </c>
      <c r="E133" s="18">
        <f t="shared" si="17"/>
        <v>1.5587027570602532</v>
      </c>
      <c r="F133" s="19"/>
      <c r="G133" s="17">
        <f t="shared" si="18"/>
        <v>0</v>
      </c>
      <c r="H133" s="20">
        <f t="shared" si="19"/>
        <v>0</v>
      </c>
      <c r="I133" s="18">
        <f t="shared" si="20"/>
        <v>0</v>
      </c>
    </row>
    <row r="134" spans="1:9" ht="21.75" customHeight="1">
      <c r="A134" s="75" t="s">
        <v>257</v>
      </c>
      <c r="B134" s="85" t="s">
        <v>143</v>
      </c>
      <c r="C134" s="91">
        <f t="shared" si="16"/>
        <v>2.1704516885946536</v>
      </c>
      <c r="D134" s="92">
        <v>259</v>
      </c>
      <c r="E134" s="18">
        <f t="shared" si="17"/>
        <v>2.6913600938573703</v>
      </c>
      <c r="F134" s="19"/>
      <c r="G134" s="17">
        <f t="shared" si="18"/>
        <v>0</v>
      </c>
      <c r="H134" s="20">
        <f t="shared" si="19"/>
        <v>0</v>
      </c>
      <c r="I134" s="18">
        <f t="shared" si="20"/>
        <v>0</v>
      </c>
    </row>
    <row r="135" spans="1:9" ht="21.75" customHeight="1">
      <c r="A135" s="75" t="s">
        <v>144</v>
      </c>
      <c r="B135" s="85" t="s">
        <v>123</v>
      </c>
      <c r="C135" s="91">
        <f t="shared" si="16"/>
        <v>3.1174055141205064</v>
      </c>
      <c r="D135" s="92">
        <v>372</v>
      </c>
      <c r="E135" s="18">
        <f t="shared" si="17"/>
        <v>3.865582837509428</v>
      </c>
      <c r="F135" s="19"/>
      <c r="G135" s="17">
        <f t="shared" si="18"/>
        <v>0</v>
      </c>
      <c r="H135" s="20">
        <f t="shared" si="19"/>
        <v>0</v>
      </c>
      <c r="I135" s="18">
        <f t="shared" si="20"/>
        <v>0</v>
      </c>
    </row>
    <row r="136" spans="1:9" ht="21.75" customHeight="1">
      <c r="A136" s="75" t="s">
        <v>145</v>
      </c>
      <c r="B136" s="85" t="s">
        <v>146</v>
      </c>
      <c r="C136" s="91">
        <f t="shared" si="16"/>
        <v>0.4441464845386743</v>
      </c>
      <c r="D136" s="92">
        <v>53</v>
      </c>
      <c r="E136" s="18">
        <f t="shared" si="17"/>
        <v>0.5507416408279561</v>
      </c>
      <c r="F136" s="19"/>
      <c r="G136" s="17">
        <f t="shared" si="18"/>
        <v>0</v>
      </c>
      <c r="H136" s="20">
        <f t="shared" si="19"/>
        <v>0</v>
      </c>
      <c r="I136" s="18">
        <f t="shared" si="20"/>
        <v>0</v>
      </c>
    </row>
    <row r="137" spans="1:9" ht="21.75" customHeight="1">
      <c r="A137" s="75" t="s">
        <v>147</v>
      </c>
      <c r="B137" s="85" t="s">
        <v>133</v>
      </c>
      <c r="C137" s="91">
        <f t="shared" si="16"/>
        <v>4.525266068884606</v>
      </c>
      <c r="D137" s="92">
        <v>540</v>
      </c>
      <c r="E137" s="18">
        <f t="shared" si="17"/>
        <v>5.611329925416912</v>
      </c>
      <c r="F137" s="19"/>
      <c r="G137" s="17">
        <f t="shared" si="18"/>
        <v>0</v>
      </c>
      <c r="H137" s="20">
        <f t="shared" si="19"/>
        <v>0</v>
      </c>
      <c r="I137" s="18">
        <f t="shared" si="20"/>
        <v>0</v>
      </c>
    </row>
    <row r="138" spans="1:9" ht="21.75" customHeight="1">
      <c r="A138" s="75" t="s">
        <v>148</v>
      </c>
      <c r="B138" s="85" t="s">
        <v>65</v>
      </c>
      <c r="C138" s="91">
        <f t="shared" si="16"/>
        <v>1.5754630017598257</v>
      </c>
      <c r="D138" s="92">
        <v>188</v>
      </c>
      <c r="E138" s="18">
        <f t="shared" si="17"/>
        <v>1.9535741221821838</v>
      </c>
      <c r="F138" s="19"/>
      <c r="G138" s="17">
        <f t="shared" si="18"/>
        <v>0</v>
      </c>
      <c r="H138" s="20">
        <f t="shared" si="19"/>
        <v>0</v>
      </c>
      <c r="I138" s="18">
        <f t="shared" si="20"/>
        <v>0</v>
      </c>
    </row>
    <row r="139" spans="1:9" ht="21.75" customHeight="1">
      <c r="A139" s="75" t="s">
        <v>149</v>
      </c>
      <c r="B139" s="85" t="s">
        <v>65</v>
      </c>
      <c r="C139" s="91">
        <f t="shared" si="16"/>
        <v>1.5754630017598257</v>
      </c>
      <c r="D139" s="92">
        <v>188</v>
      </c>
      <c r="E139" s="18">
        <f t="shared" si="17"/>
        <v>1.9535741221821838</v>
      </c>
      <c r="F139" s="19"/>
      <c r="G139" s="17">
        <f t="shared" si="18"/>
        <v>0</v>
      </c>
      <c r="H139" s="20">
        <f t="shared" si="19"/>
        <v>0</v>
      </c>
      <c r="I139" s="18">
        <f t="shared" si="20"/>
        <v>0</v>
      </c>
    </row>
    <row r="140" spans="1:9" ht="21.75" customHeight="1">
      <c r="A140" s="75" t="s">
        <v>351</v>
      </c>
      <c r="B140" s="85" t="s">
        <v>150</v>
      </c>
      <c r="C140" s="91">
        <f t="shared" si="16"/>
        <v>2.1117908321461494</v>
      </c>
      <c r="D140" s="92">
        <v>252</v>
      </c>
      <c r="E140" s="18">
        <f t="shared" si="17"/>
        <v>2.618620631861225</v>
      </c>
      <c r="F140" s="19"/>
      <c r="G140" s="17">
        <f t="shared" si="18"/>
        <v>0</v>
      </c>
      <c r="H140" s="20">
        <f t="shared" si="19"/>
        <v>0</v>
      </c>
      <c r="I140" s="18">
        <f t="shared" si="20"/>
        <v>0</v>
      </c>
    </row>
    <row r="141" spans="1:9" ht="21.75" customHeight="1">
      <c r="A141" s="75" t="s">
        <v>352</v>
      </c>
      <c r="B141" s="85" t="s">
        <v>151</v>
      </c>
      <c r="C141" s="91">
        <f t="shared" si="16"/>
        <v>2.1117908321461494</v>
      </c>
      <c r="D141" s="92">
        <v>252</v>
      </c>
      <c r="E141" s="18">
        <f t="shared" si="17"/>
        <v>2.618620631861225</v>
      </c>
      <c r="F141" s="19"/>
      <c r="G141" s="17">
        <f t="shared" si="18"/>
        <v>0</v>
      </c>
      <c r="H141" s="20">
        <f t="shared" si="19"/>
        <v>0</v>
      </c>
      <c r="I141" s="18">
        <f t="shared" si="20"/>
        <v>0</v>
      </c>
    </row>
    <row r="142" spans="1:9" ht="21.75" customHeight="1">
      <c r="A142" s="75" t="s">
        <v>152</v>
      </c>
      <c r="B142" s="85" t="s">
        <v>153</v>
      </c>
      <c r="C142" s="91">
        <f t="shared" si="16"/>
        <v>2.866001843626917</v>
      </c>
      <c r="D142" s="92">
        <v>342</v>
      </c>
      <c r="E142" s="18">
        <f t="shared" si="17"/>
        <v>3.5538422860973773</v>
      </c>
      <c r="F142" s="19"/>
      <c r="G142" s="17">
        <f t="shared" si="18"/>
        <v>0</v>
      </c>
      <c r="H142" s="20">
        <f t="shared" si="19"/>
        <v>0</v>
      </c>
      <c r="I142" s="18">
        <f t="shared" si="20"/>
        <v>0</v>
      </c>
    </row>
    <row r="143" spans="1:9" ht="21.75" customHeight="1">
      <c r="A143" s="75" t="s">
        <v>353</v>
      </c>
      <c r="B143" s="85" t="s">
        <v>154</v>
      </c>
      <c r="C143" s="91">
        <f t="shared" si="16"/>
        <v>4.592307047682897</v>
      </c>
      <c r="D143" s="92">
        <v>548</v>
      </c>
      <c r="E143" s="18">
        <f t="shared" si="17"/>
        <v>5.694460739126792</v>
      </c>
      <c r="F143" s="19"/>
      <c r="G143" s="17">
        <f t="shared" si="18"/>
        <v>0</v>
      </c>
      <c r="H143" s="20">
        <f t="shared" si="19"/>
        <v>0</v>
      </c>
      <c r="I143" s="18">
        <f t="shared" si="20"/>
        <v>0</v>
      </c>
    </row>
    <row r="144" spans="1:9" ht="21.75" customHeight="1">
      <c r="A144" s="135" t="s">
        <v>391</v>
      </c>
      <c r="B144" s="136"/>
      <c r="C144" s="136"/>
      <c r="D144" s="136"/>
      <c r="E144" s="136"/>
      <c r="F144" s="136"/>
      <c r="G144" s="136"/>
      <c r="H144" s="136"/>
      <c r="I144" s="137"/>
    </row>
    <row r="145" spans="1:9" ht="21.75" customHeight="1">
      <c r="A145" s="75" t="s">
        <v>155</v>
      </c>
      <c r="B145" s="85" t="s">
        <v>65</v>
      </c>
      <c r="C145" s="91">
        <f aca="true" t="shared" si="21" ref="C145:C162">D145/119.33</f>
        <v>2.4721360931869607</v>
      </c>
      <c r="D145" s="92">
        <v>295</v>
      </c>
      <c r="E145" s="18">
        <f aca="true" t="shared" si="22" ref="E145:E162">C145*1.24</f>
        <v>3.0654487555518313</v>
      </c>
      <c r="F145" s="22"/>
      <c r="G145" s="17">
        <f aca="true" t="shared" si="23" ref="G145:G162">F145*C145</f>
        <v>0</v>
      </c>
      <c r="H145" s="20">
        <f aca="true" t="shared" si="24" ref="H145:H162">D145*F145</f>
        <v>0</v>
      </c>
      <c r="I145" s="18">
        <f aca="true" t="shared" si="25" ref="I145:I162">F145*E145</f>
        <v>0</v>
      </c>
    </row>
    <row r="146" spans="1:9" ht="21.75" customHeight="1">
      <c r="A146" s="75" t="s">
        <v>156</v>
      </c>
      <c r="B146" s="85" t="s">
        <v>119</v>
      </c>
      <c r="C146" s="91">
        <f t="shared" si="21"/>
        <v>2.430235481438029</v>
      </c>
      <c r="D146" s="92">
        <v>290</v>
      </c>
      <c r="E146" s="18">
        <f t="shared" si="22"/>
        <v>3.013491996983156</v>
      </c>
      <c r="F146" s="22"/>
      <c r="G146" s="17">
        <f t="shared" si="23"/>
        <v>0</v>
      </c>
      <c r="H146" s="20">
        <f t="shared" si="24"/>
        <v>0</v>
      </c>
      <c r="I146" s="18">
        <f t="shared" si="25"/>
        <v>0</v>
      </c>
    </row>
    <row r="147" spans="1:9" ht="21.75" customHeight="1">
      <c r="A147" s="75" t="s">
        <v>157</v>
      </c>
      <c r="B147" s="85" t="s">
        <v>119</v>
      </c>
      <c r="C147" s="91">
        <f t="shared" si="21"/>
        <v>2.430235481438029</v>
      </c>
      <c r="D147" s="92">
        <v>290</v>
      </c>
      <c r="E147" s="18">
        <f t="shared" si="22"/>
        <v>3.013491996983156</v>
      </c>
      <c r="F147" s="22"/>
      <c r="G147" s="17">
        <f t="shared" si="23"/>
        <v>0</v>
      </c>
      <c r="H147" s="20">
        <f t="shared" si="24"/>
        <v>0</v>
      </c>
      <c r="I147" s="18">
        <f t="shared" si="25"/>
        <v>0</v>
      </c>
    </row>
    <row r="148" spans="1:9" ht="21.75" customHeight="1">
      <c r="A148" s="75" t="s">
        <v>158</v>
      </c>
      <c r="B148" s="85" t="s">
        <v>119</v>
      </c>
      <c r="C148" s="91">
        <f t="shared" si="21"/>
        <v>1.4665214112126037</v>
      </c>
      <c r="D148" s="92">
        <v>175</v>
      </c>
      <c r="E148" s="18">
        <f t="shared" si="22"/>
        <v>1.8184865499036287</v>
      </c>
      <c r="F148" s="22"/>
      <c r="G148" s="17">
        <f t="shared" si="23"/>
        <v>0</v>
      </c>
      <c r="H148" s="20">
        <f t="shared" si="24"/>
        <v>0</v>
      </c>
      <c r="I148" s="18">
        <f t="shared" si="25"/>
        <v>0</v>
      </c>
    </row>
    <row r="149" spans="1:9" ht="21.75" customHeight="1">
      <c r="A149" s="75" t="s">
        <v>159</v>
      </c>
      <c r="B149" s="85" t="s">
        <v>119</v>
      </c>
      <c r="C149" s="91">
        <f t="shared" si="21"/>
        <v>2.4386156037878153</v>
      </c>
      <c r="D149" s="92">
        <v>291</v>
      </c>
      <c r="E149" s="18">
        <f t="shared" si="22"/>
        <v>3.023883348696891</v>
      </c>
      <c r="F149" s="22"/>
      <c r="G149" s="17">
        <f t="shared" si="23"/>
        <v>0</v>
      </c>
      <c r="H149" s="20">
        <f t="shared" si="24"/>
        <v>0</v>
      </c>
      <c r="I149" s="18">
        <f t="shared" si="25"/>
        <v>0</v>
      </c>
    </row>
    <row r="150" spans="1:9" ht="21.75" customHeight="1">
      <c r="A150" s="75" t="s">
        <v>160</v>
      </c>
      <c r="B150" s="85" t="s">
        <v>119</v>
      </c>
      <c r="C150" s="91">
        <f t="shared" si="21"/>
        <v>4.525266068884606</v>
      </c>
      <c r="D150" s="92">
        <v>540</v>
      </c>
      <c r="E150" s="18">
        <f t="shared" si="22"/>
        <v>5.611329925416912</v>
      </c>
      <c r="F150" s="22"/>
      <c r="G150" s="17">
        <f t="shared" si="23"/>
        <v>0</v>
      </c>
      <c r="H150" s="20">
        <f t="shared" si="24"/>
        <v>0</v>
      </c>
      <c r="I150" s="18">
        <f t="shared" si="25"/>
        <v>0</v>
      </c>
    </row>
    <row r="151" spans="1:9" ht="21.75" customHeight="1">
      <c r="A151" s="75" t="s">
        <v>161</v>
      </c>
      <c r="B151" s="85" t="s">
        <v>162</v>
      </c>
      <c r="C151" s="91">
        <f t="shared" si="21"/>
        <v>3.10902539177072</v>
      </c>
      <c r="D151" s="92">
        <v>371</v>
      </c>
      <c r="E151" s="18">
        <f t="shared" si="22"/>
        <v>3.8551914857956926</v>
      </c>
      <c r="F151" s="22"/>
      <c r="G151" s="17">
        <f t="shared" si="23"/>
        <v>0</v>
      </c>
      <c r="H151" s="20">
        <f t="shared" si="24"/>
        <v>0</v>
      </c>
      <c r="I151" s="18">
        <f t="shared" si="25"/>
        <v>0</v>
      </c>
    </row>
    <row r="152" spans="1:9" ht="21.75" customHeight="1">
      <c r="A152" s="75" t="s">
        <v>163</v>
      </c>
      <c r="B152" s="85" t="s">
        <v>119</v>
      </c>
      <c r="C152" s="91">
        <f t="shared" si="21"/>
        <v>3.519651386910249</v>
      </c>
      <c r="D152" s="92">
        <v>420</v>
      </c>
      <c r="E152" s="18">
        <f t="shared" si="22"/>
        <v>4.364367719768708</v>
      </c>
      <c r="F152" s="22"/>
      <c r="G152" s="17">
        <f t="shared" si="23"/>
        <v>0</v>
      </c>
      <c r="H152" s="20">
        <f t="shared" si="24"/>
        <v>0</v>
      </c>
      <c r="I152" s="18">
        <f t="shared" si="25"/>
        <v>0</v>
      </c>
    </row>
    <row r="153" spans="1:9" ht="21.75" customHeight="1">
      <c r="A153" s="75" t="s">
        <v>164</v>
      </c>
      <c r="B153" s="85" t="s">
        <v>119</v>
      </c>
      <c r="C153" s="91">
        <f t="shared" si="21"/>
        <v>3.075504902371575</v>
      </c>
      <c r="D153" s="92">
        <v>367</v>
      </c>
      <c r="E153" s="18">
        <f t="shared" si="22"/>
        <v>3.813626078940753</v>
      </c>
      <c r="F153" s="22"/>
      <c r="G153" s="17">
        <f t="shared" si="23"/>
        <v>0</v>
      </c>
      <c r="H153" s="20">
        <f t="shared" si="24"/>
        <v>0</v>
      </c>
      <c r="I153" s="18">
        <f t="shared" si="25"/>
        <v>0</v>
      </c>
    </row>
    <row r="154" spans="1:9" ht="21.75" customHeight="1">
      <c r="A154" s="75" t="s">
        <v>165</v>
      </c>
      <c r="B154" s="85" t="s">
        <v>119</v>
      </c>
      <c r="C154" s="91">
        <f t="shared" si="21"/>
        <v>1.5922232464593984</v>
      </c>
      <c r="D154" s="92">
        <v>190</v>
      </c>
      <c r="E154" s="18">
        <f t="shared" si="22"/>
        <v>1.974356825609654</v>
      </c>
      <c r="F154" s="22"/>
      <c r="G154" s="17">
        <f t="shared" si="23"/>
        <v>0</v>
      </c>
      <c r="H154" s="20">
        <f t="shared" si="24"/>
        <v>0</v>
      </c>
      <c r="I154" s="18">
        <f t="shared" si="25"/>
        <v>0</v>
      </c>
    </row>
    <row r="155" spans="1:9" ht="21.75" customHeight="1">
      <c r="A155" s="75" t="s">
        <v>166</v>
      </c>
      <c r="B155" s="85" t="s">
        <v>119</v>
      </c>
      <c r="C155" s="91">
        <f t="shared" si="21"/>
        <v>3.3101483281655915</v>
      </c>
      <c r="D155" s="92">
        <v>395</v>
      </c>
      <c r="E155" s="18">
        <f t="shared" si="22"/>
        <v>4.104583926925334</v>
      </c>
      <c r="F155" s="22"/>
      <c r="G155" s="17">
        <f t="shared" si="23"/>
        <v>0</v>
      </c>
      <c r="H155" s="20">
        <f t="shared" si="24"/>
        <v>0</v>
      </c>
      <c r="I155" s="18">
        <f t="shared" si="25"/>
        <v>0</v>
      </c>
    </row>
    <row r="156" spans="1:9" ht="21.75" customHeight="1">
      <c r="A156" s="75" t="s">
        <v>167</v>
      </c>
      <c r="B156" s="85" t="s">
        <v>119</v>
      </c>
      <c r="C156" s="91">
        <f t="shared" si="21"/>
        <v>1.63412385820833</v>
      </c>
      <c r="D156" s="92">
        <v>195</v>
      </c>
      <c r="E156" s="18">
        <f t="shared" si="22"/>
        <v>2.0263135841783293</v>
      </c>
      <c r="F156" s="22"/>
      <c r="G156" s="17">
        <f t="shared" si="23"/>
        <v>0</v>
      </c>
      <c r="H156" s="20">
        <f t="shared" si="24"/>
        <v>0</v>
      </c>
      <c r="I156" s="18">
        <f t="shared" si="25"/>
        <v>0</v>
      </c>
    </row>
    <row r="157" spans="1:9" ht="21.75" customHeight="1">
      <c r="A157" s="75" t="s">
        <v>168</v>
      </c>
      <c r="B157" s="85" t="s">
        <v>119</v>
      </c>
      <c r="C157" s="91">
        <f t="shared" si="21"/>
        <v>1.6760244699572615</v>
      </c>
      <c r="D157" s="92">
        <v>200</v>
      </c>
      <c r="E157" s="18">
        <f t="shared" si="22"/>
        <v>2.0782703427470044</v>
      </c>
      <c r="F157" s="22"/>
      <c r="G157" s="17">
        <f t="shared" si="23"/>
        <v>0</v>
      </c>
      <c r="H157" s="20">
        <f t="shared" si="24"/>
        <v>0</v>
      </c>
      <c r="I157" s="18">
        <f t="shared" si="25"/>
        <v>0</v>
      </c>
    </row>
    <row r="158" spans="1:9" ht="21.75" customHeight="1">
      <c r="A158" s="75" t="s">
        <v>397</v>
      </c>
      <c r="B158" s="85" t="s">
        <v>119</v>
      </c>
      <c r="C158" s="91">
        <f t="shared" si="21"/>
        <v>3.0168440459230705</v>
      </c>
      <c r="D158" s="92">
        <v>360</v>
      </c>
      <c r="E158" s="18">
        <f t="shared" si="22"/>
        <v>3.7408866169446076</v>
      </c>
      <c r="F158" s="22"/>
      <c r="G158" s="17">
        <f t="shared" si="23"/>
        <v>0</v>
      </c>
      <c r="H158" s="20">
        <f t="shared" si="24"/>
        <v>0</v>
      </c>
      <c r="I158" s="18">
        <f t="shared" si="25"/>
        <v>0</v>
      </c>
    </row>
    <row r="159" spans="1:9" ht="21.75" customHeight="1">
      <c r="A159" s="75" t="s">
        <v>396</v>
      </c>
      <c r="B159" s="85" t="s">
        <v>119</v>
      </c>
      <c r="C159" s="91">
        <f t="shared" si="21"/>
        <v>7.123103997318361</v>
      </c>
      <c r="D159" s="92">
        <v>850</v>
      </c>
      <c r="E159" s="18">
        <f t="shared" si="22"/>
        <v>8.832648956674767</v>
      </c>
      <c r="F159" s="22"/>
      <c r="G159" s="17">
        <f t="shared" si="23"/>
        <v>0</v>
      </c>
      <c r="H159" s="20">
        <f t="shared" si="24"/>
        <v>0</v>
      </c>
      <c r="I159" s="18">
        <f t="shared" si="25"/>
        <v>0</v>
      </c>
    </row>
    <row r="160" spans="1:9" ht="21.75" customHeight="1">
      <c r="A160" s="75" t="s">
        <v>169</v>
      </c>
      <c r="B160" s="85" t="s">
        <v>119</v>
      </c>
      <c r="C160" s="91">
        <f t="shared" si="21"/>
        <v>1.9777088745495686</v>
      </c>
      <c r="D160" s="92">
        <v>236</v>
      </c>
      <c r="E160" s="18">
        <f t="shared" si="22"/>
        <v>2.452359004441465</v>
      </c>
      <c r="F160" s="22"/>
      <c r="G160" s="17">
        <f t="shared" si="23"/>
        <v>0</v>
      </c>
      <c r="H160" s="20">
        <f t="shared" si="24"/>
        <v>0</v>
      </c>
      <c r="I160" s="18">
        <f t="shared" si="25"/>
        <v>0</v>
      </c>
    </row>
    <row r="161" spans="1:9" ht="21.75" customHeight="1">
      <c r="A161" s="75" t="s">
        <v>170</v>
      </c>
      <c r="B161" s="85" t="s">
        <v>119</v>
      </c>
      <c r="C161" s="91">
        <f t="shared" si="21"/>
        <v>2.430235481438029</v>
      </c>
      <c r="D161" s="92">
        <v>290</v>
      </c>
      <c r="E161" s="18">
        <f t="shared" si="22"/>
        <v>3.013491996983156</v>
      </c>
      <c r="F161" s="22"/>
      <c r="G161" s="17">
        <f t="shared" si="23"/>
        <v>0</v>
      </c>
      <c r="H161" s="20">
        <f t="shared" si="24"/>
        <v>0</v>
      </c>
      <c r="I161" s="18">
        <f t="shared" si="25"/>
        <v>0</v>
      </c>
    </row>
    <row r="162" spans="1:9" ht="21.75" customHeight="1">
      <c r="A162" s="75" t="s">
        <v>171</v>
      </c>
      <c r="B162" s="85" t="s">
        <v>119</v>
      </c>
      <c r="C162" s="91">
        <f t="shared" si="21"/>
        <v>7.014162406771139</v>
      </c>
      <c r="D162" s="92">
        <v>837</v>
      </c>
      <c r="E162" s="18">
        <f t="shared" si="22"/>
        <v>8.697561384396213</v>
      </c>
      <c r="F162" s="22"/>
      <c r="G162" s="17">
        <f t="shared" si="23"/>
        <v>0</v>
      </c>
      <c r="H162" s="20">
        <f t="shared" si="24"/>
        <v>0</v>
      </c>
      <c r="I162" s="18">
        <f t="shared" si="25"/>
        <v>0</v>
      </c>
    </row>
    <row r="163" spans="1:9" ht="21.75" customHeight="1">
      <c r="A163" s="135" t="s">
        <v>172</v>
      </c>
      <c r="B163" s="136"/>
      <c r="C163" s="136"/>
      <c r="D163" s="136"/>
      <c r="E163" s="136"/>
      <c r="F163" s="136"/>
      <c r="G163" s="136"/>
      <c r="H163" s="136"/>
      <c r="I163" s="137"/>
    </row>
    <row r="164" spans="1:9" ht="21.75" customHeight="1">
      <c r="A164" s="75" t="s">
        <v>259</v>
      </c>
      <c r="B164" s="96" t="s">
        <v>260</v>
      </c>
      <c r="C164" s="91">
        <f aca="true" t="shared" si="26" ref="C164:C180">D164/119.33</f>
        <v>4.005698483197855</v>
      </c>
      <c r="D164" s="92">
        <v>478</v>
      </c>
      <c r="E164" s="18">
        <f aca="true" t="shared" si="27" ref="E164:E180">C164*1.24</f>
        <v>4.96706611916534</v>
      </c>
      <c r="F164" s="22"/>
      <c r="G164" s="17">
        <f aca="true" t="shared" si="28" ref="G164:G177">F164*C164</f>
        <v>0</v>
      </c>
      <c r="H164" s="20">
        <f aca="true" t="shared" si="29" ref="H164:H177">D164*F164</f>
        <v>0</v>
      </c>
      <c r="I164" s="18">
        <f aca="true" t="shared" si="30" ref="I164:I177">F164*E164</f>
        <v>0</v>
      </c>
    </row>
    <row r="165" spans="1:9" ht="21.75" customHeight="1">
      <c r="A165" s="75" t="s">
        <v>173</v>
      </c>
      <c r="B165" s="87" t="s">
        <v>123</v>
      </c>
      <c r="C165" s="91">
        <f t="shared" si="26"/>
        <v>5.782284421352552</v>
      </c>
      <c r="D165" s="92">
        <v>690</v>
      </c>
      <c r="E165" s="18">
        <f t="shared" si="27"/>
        <v>7.1700326824771645</v>
      </c>
      <c r="F165" s="22"/>
      <c r="G165" s="17">
        <f t="shared" si="28"/>
        <v>0</v>
      </c>
      <c r="H165" s="20">
        <f t="shared" si="29"/>
        <v>0</v>
      </c>
      <c r="I165" s="18">
        <f t="shared" si="30"/>
        <v>0</v>
      </c>
    </row>
    <row r="166" spans="1:9" ht="21.75" customHeight="1">
      <c r="A166" s="75" t="s">
        <v>261</v>
      </c>
      <c r="B166" s="96" t="s">
        <v>260</v>
      </c>
      <c r="C166" s="91">
        <f t="shared" si="26"/>
        <v>4.181681052543367</v>
      </c>
      <c r="D166" s="92">
        <v>499</v>
      </c>
      <c r="E166" s="18">
        <f t="shared" si="27"/>
        <v>5.185284505153775</v>
      </c>
      <c r="F166" s="22"/>
      <c r="G166" s="17">
        <f t="shared" si="28"/>
        <v>0</v>
      </c>
      <c r="H166" s="20">
        <f t="shared" si="29"/>
        <v>0</v>
      </c>
      <c r="I166" s="18">
        <f t="shared" si="30"/>
        <v>0</v>
      </c>
    </row>
    <row r="167" spans="1:9" ht="21.75" customHeight="1">
      <c r="A167" s="75" t="s">
        <v>262</v>
      </c>
      <c r="B167" s="96" t="s">
        <v>260</v>
      </c>
      <c r="C167" s="91">
        <f t="shared" si="26"/>
        <v>3.519651386910249</v>
      </c>
      <c r="D167" s="92">
        <v>420</v>
      </c>
      <c r="E167" s="18">
        <f t="shared" si="27"/>
        <v>4.364367719768708</v>
      </c>
      <c r="F167" s="22"/>
      <c r="G167" s="17">
        <f>F167*C167</f>
        <v>0</v>
      </c>
      <c r="H167" s="20">
        <f>D167*F167</f>
        <v>0</v>
      </c>
      <c r="I167" s="18">
        <f>F167*E167</f>
        <v>0</v>
      </c>
    </row>
    <row r="168" spans="1:9" ht="21.75" customHeight="1">
      <c r="A168" s="75" t="s">
        <v>263</v>
      </c>
      <c r="B168" s="96" t="s">
        <v>296</v>
      </c>
      <c r="C168" s="91">
        <f t="shared" si="26"/>
        <v>14.966898516718345</v>
      </c>
      <c r="D168" s="92">
        <v>1786</v>
      </c>
      <c r="E168" s="18">
        <f t="shared" si="27"/>
        <v>18.558954160730746</v>
      </c>
      <c r="F168" s="22"/>
      <c r="G168" s="17">
        <f t="shared" si="28"/>
        <v>0</v>
      </c>
      <c r="H168" s="20">
        <f t="shared" si="29"/>
        <v>0</v>
      </c>
      <c r="I168" s="18">
        <f t="shared" si="30"/>
        <v>0</v>
      </c>
    </row>
    <row r="169" spans="1:9" ht="21.75" customHeight="1">
      <c r="A169" s="75" t="s">
        <v>175</v>
      </c>
      <c r="B169" s="87" t="s">
        <v>174</v>
      </c>
      <c r="C169" s="91">
        <f t="shared" si="26"/>
        <v>3.9721779937987094</v>
      </c>
      <c r="D169" s="92">
        <v>474</v>
      </c>
      <c r="E169" s="18">
        <f t="shared" si="27"/>
        <v>4.9255007123103995</v>
      </c>
      <c r="F169" s="22"/>
      <c r="G169" s="17">
        <f t="shared" si="28"/>
        <v>0</v>
      </c>
      <c r="H169" s="20">
        <f t="shared" si="29"/>
        <v>0</v>
      </c>
      <c r="I169" s="18">
        <f t="shared" si="30"/>
        <v>0</v>
      </c>
    </row>
    <row r="170" spans="1:9" ht="21.75" customHeight="1">
      <c r="A170" s="75" t="s">
        <v>176</v>
      </c>
      <c r="B170" s="87" t="s">
        <v>143</v>
      </c>
      <c r="C170" s="91">
        <f t="shared" si="26"/>
        <v>2.8827620883264897</v>
      </c>
      <c r="D170" s="92">
        <v>344</v>
      </c>
      <c r="E170" s="18">
        <f t="shared" si="27"/>
        <v>3.5746249895248474</v>
      </c>
      <c r="F170" s="22"/>
      <c r="G170" s="17">
        <f t="shared" si="28"/>
        <v>0</v>
      </c>
      <c r="H170" s="20">
        <f t="shared" si="29"/>
        <v>0</v>
      </c>
      <c r="I170" s="18">
        <f t="shared" si="30"/>
        <v>0</v>
      </c>
    </row>
    <row r="171" spans="1:9" ht="21.75" customHeight="1">
      <c r="A171" s="75" t="s">
        <v>177</v>
      </c>
      <c r="B171" s="85" t="s">
        <v>119</v>
      </c>
      <c r="C171" s="91">
        <f t="shared" si="26"/>
        <v>26.363864912427722</v>
      </c>
      <c r="D171" s="92">
        <v>3146</v>
      </c>
      <c r="E171" s="18">
        <f t="shared" si="27"/>
        <v>32.691192491410376</v>
      </c>
      <c r="F171" s="22"/>
      <c r="G171" s="17">
        <f>F171*C171</f>
        <v>0</v>
      </c>
      <c r="H171" s="20">
        <f>D171*F171</f>
        <v>0</v>
      </c>
      <c r="I171" s="18">
        <f>F171*E171</f>
        <v>0</v>
      </c>
    </row>
    <row r="172" spans="1:9" ht="21.75" customHeight="1">
      <c r="A172" s="75" t="s">
        <v>264</v>
      </c>
      <c r="B172" s="85" t="s">
        <v>119</v>
      </c>
      <c r="C172" s="91">
        <f t="shared" si="26"/>
        <v>14.028324813542278</v>
      </c>
      <c r="D172" s="92">
        <v>1674</v>
      </c>
      <c r="E172" s="18">
        <f t="shared" si="27"/>
        <v>17.395122768792426</v>
      </c>
      <c r="F172" s="22"/>
      <c r="G172" s="17">
        <f>F172*C172</f>
        <v>0</v>
      </c>
      <c r="H172" s="20">
        <f>D172*F172</f>
        <v>0</v>
      </c>
      <c r="I172" s="18">
        <f>F172*E172</f>
        <v>0</v>
      </c>
    </row>
    <row r="173" spans="1:9" ht="21.75" customHeight="1">
      <c r="A173" s="75" t="s">
        <v>178</v>
      </c>
      <c r="B173" s="85" t="s">
        <v>119</v>
      </c>
      <c r="C173" s="91">
        <f t="shared" si="26"/>
        <v>19.039637978714488</v>
      </c>
      <c r="D173" s="92">
        <v>2272</v>
      </c>
      <c r="E173" s="18">
        <f t="shared" si="27"/>
        <v>23.609151093605966</v>
      </c>
      <c r="F173" s="22"/>
      <c r="G173" s="17">
        <f t="shared" si="28"/>
        <v>0</v>
      </c>
      <c r="H173" s="20">
        <f t="shared" si="29"/>
        <v>0</v>
      </c>
      <c r="I173" s="18">
        <f t="shared" si="30"/>
        <v>0</v>
      </c>
    </row>
    <row r="174" spans="1:9" ht="21.75" customHeight="1">
      <c r="A174" s="75" t="s">
        <v>179</v>
      </c>
      <c r="B174" s="85" t="s">
        <v>119</v>
      </c>
      <c r="C174" s="91">
        <f t="shared" si="26"/>
        <v>11.12042235816643</v>
      </c>
      <c r="D174" s="92">
        <v>1327</v>
      </c>
      <c r="E174" s="18">
        <f t="shared" si="27"/>
        <v>13.789323724126373</v>
      </c>
      <c r="F174" s="22"/>
      <c r="G174" s="17">
        <f t="shared" si="28"/>
        <v>0</v>
      </c>
      <c r="H174" s="20">
        <f t="shared" si="29"/>
        <v>0</v>
      </c>
      <c r="I174" s="18">
        <f t="shared" si="30"/>
        <v>0</v>
      </c>
    </row>
    <row r="175" spans="1:9" ht="21.75" customHeight="1">
      <c r="A175" s="75" t="s">
        <v>180</v>
      </c>
      <c r="B175" s="85" t="s">
        <v>119</v>
      </c>
      <c r="C175" s="91">
        <f t="shared" si="26"/>
        <v>12.57018352467946</v>
      </c>
      <c r="D175" s="92">
        <v>1500</v>
      </c>
      <c r="E175" s="18">
        <f t="shared" si="27"/>
        <v>15.587027570602531</v>
      </c>
      <c r="F175" s="22"/>
      <c r="G175" s="17">
        <f t="shared" si="28"/>
        <v>0</v>
      </c>
      <c r="H175" s="20">
        <f t="shared" si="29"/>
        <v>0</v>
      </c>
      <c r="I175" s="18">
        <f t="shared" si="30"/>
        <v>0</v>
      </c>
    </row>
    <row r="176" spans="1:9" ht="21.75" customHeight="1">
      <c r="A176" s="75" t="s">
        <v>181</v>
      </c>
      <c r="B176" s="85" t="s">
        <v>119</v>
      </c>
      <c r="C176" s="91">
        <f t="shared" si="26"/>
        <v>24.30235481438029</v>
      </c>
      <c r="D176" s="92">
        <v>2900</v>
      </c>
      <c r="E176" s="18">
        <f t="shared" si="27"/>
        <v>30.13491996983156</v>
      </c>
      <c r="F176" s="22"/>
      <c r="G176" s="17">
        <f t="shared" si="28"/>
        <v>0</v>
      </c>
      <c r="H176" s="20">
        <f t="shared" si="29"/>
        <v>0</v>
      </c>
      <c r="I176" s="18">
        <f t="shared" si="30"/>
        <v>0</v>
      </c>
    </row>
    <row r="177" spans="1:9" ht="21.75" customHeight="1">
      <c r="A177" s="75" t="s">
        <v>182</v>
      </c>
      <c r="B177" s="85" t="s">
        <v>119</v>
      </c>
      <c r="C177" s="91">
        <f t="shared" si="26"/>
        <v>15.084220229615353</v>
      </c>
      <c r="D177" s="92">
        <v>1800</v>
      </c>
      <c r="E177" s="18">
        <f t="shared" si="27"/>
        <v>18.704433084723036</v>
      </c>
      <c r="F177" s="22"/>
      <c r="G177" s="17">
        <f t="shared" si="28"/>
        <v>0</v>
      </c>
      <c r="H177" s="20">
        <f t="shared" si="29"/>
        <v>0</v>
      </c>
      <c r="I177" s="18">
        <f t="shared" si="30"/>
        <v>0</v>
      </c>
    </row>
    <row r="178" spans="1:9" ht="21.75" customHeight="1">
      <c r="A178" s="75" t="s">
        <v>183</v>
      </c>
      <c r="B178" s="85" t="s">
        <v>119</v>
      </c>
      <c r="C178" s="91">
        <f t="shared" si="26"/>
        <v>20.112293639487138</v>
      </c>
      <c r="D178" s="92">
        <v>2400</v>
      </c>
      <c r="E178" s="18">
        <f t="shared" si="27"/>
        <v>24.93924411296405</v>
      </c>
      <c r="F178" s="22"/>
      <c r="G178" s="17">
        <f>F178*C178</f>
        <v>0</v>
      </c>
      <c r="H178" s="20">
        <f>D178*F178</f>
        <v>0</v>
      </c>
      <c r="I178" s="18">
        <f>F178*E178</f>
        <v>0</v>
      </c>
    </row>
    <row r="179" spans="1:9" ht="21.75" customHeight="1">
      <c r="A179" s="75" t="s">
        <v>184</v>
      </c>
      <c r="B179" s="85" t="s">
        <v>150</v>
      </c>
      <c r="C179" s="91">
        <f t="shared" si="26"/>
        <v>2.0112293639487135</v>
      </c>
      <c r="D179" s="92">
        <v>240</v>
      </c>
      <c r="E179" s="18">
        <f t="shared" si="27"/>
        <v>2.4939244112964047</v>
      </c>
      <c r="F179" s="22"/>
      <c r="G179" s="17">
        <f>F179*C179</f>
        <v>0</v>
      </c>
      <c r="H179" s="20">
        <f>D179*F179</f>
        <v>0</v>
      </c>
      <c r="I179" s="18">
        <f>F179*E179</f>
        <v>0</v>
      </c>
    </row>
    <row r="180" spans="1:9" ht="21.75" customHeight="1">
      <c r="A180" s="75" t="s">
        <v>354</v>
      </c>
      <c r="B180" s="85" t="s">
        <v>355</v>
      </c>
      <c r="C180" s="91">
        <f t="shared" si="26"/>
        <v>13.022710131567921</v>
      </c>
      <c r="D180" s="92">
        <v>1554</v>
      </c>
      <c r="E180" s="18">
        <f t="shared" si="27"/>
        <v>16.148160563144224</v>
      </c>
      <c r="F180" s="22"/>
      <c r="G180" s="17">
        <f>F180*C180</f>
        <v>0</v>
      </c>
      <c r="H180" s="20">
        <f>D180*F180</f>
        <v>0</v>
      </c>
      <c r="I180" s="18">
        <f>F180*E180</f>
        <v>0</v>
      </c>
    </row>
    <row r="181" spans="1:9" ht="21.75" customHeight="1">
      <c r="A181" s="135" t="s">
        <v>185</v>
      </c>
      <c r="B181" s="139"/>
      <c r="C181" s="139"/>
      <c r="D181" s="139"/>
      <c r="E181" s="139"/>
      <c r="F181" s="139"/>
      <c r="G181" s="139"/>
      <c r="H181" s="139"/>
      <c r="I181" s="140"/>
    </row>
    <row r="182" spans="1:9" ht="21.75" customHeight="1">
      <c r="A182" s="72" t="s">
        <v>186</v>
      </c>
      <c r="B182" s="85" t="s">
        <v>356</v>
      </c>
      <c r="C182" s="91">
        <f aca="true" t="shared" si="31" ref="C182:C192">D182/119.33</f>
        <v>3.000083801223498</v>
      </c>
      <c r="D182" s="92">
        <v>358</v>
      </c>
      <c r="E182" s="18">
        <f aca="true" t="shared" si="32" ref="E182:E192">C182*1.24</f>
        <v>3.7201039135171374</v>
      </c>
      <c r="F182" s="19"/>
      <c r="G182" s="17">
        <f aca="true" t="shared" si="33" ref="G182:G192">F182*C182</f>
        <v>0</v>
      </c>
      <c r="H182" s="20">
        <f aca="true" t="shared" si="34" ref="H182:H192">D182*F182</f>
        <v>0</v>
      </c>
      <c r="I182" s="18">
        <f aca="true" t="shared" si="35" ref="I182:I192">F182*E182</f>
        <v>0</v>
      </c>
    </row>
    <row r="183" spans="1:9" ht="21.75" customHeight="1">
      <c r="A183" s="72" t="s">
        <v>187</v>
      </c>
      <c r="B183" s="85" t="s">
        <v>188</v>
      </c>
      <c r="C183" s="91">
        <f t="shared" si="31"/>
        <v>5.933126623648706</v>
      </c>
      <c r="D183" s="92">
        <v>708</v>
      </c>
      <c r="E183" s="18">
        <f t="shared" si="32"/>
        <v>7.357077013324395</v>
      </c>
      <c r="F183" s="19"/>
      <c r="G183" s="17">
        <f>F183*C183</f>
        <v>0</v>
      </c>
      <c r="H183" s="20">
        <f>D183*F183</f>
        <v>0</v>
      </c>
      <c r="I183" s="18">
        <f>F183*E183</f>
        <v>0</v>
      </c>
    </row>
    <row r="184" spans="1:9" ht="21.75" customHeight="1">
      <c r="A184" s="72" t="s">
        <v>189</v>
      </c>
      <c r="B184" s="85" t="s">
        <v>190</v>
      </c>
      <c r="C184" s="91">
        <f t="shared" si="31"/>
        <v>3.3185284505153776</v>
      </c>
      <c r="D184" s="92">
        <v>396</v>
      </c>
      <c r="E184" s="18">
        <f t="shared" si="32"/>
        <v>4.1149752786390685</v>
      </c>
      <c r="F184" s="19"/>
      <c r="G184" s="17">
        <f t="shared" si="33"/>
        <v>0</v>
      </c>
      <c r="H184" s="20">
        <f t="shared" si="34"/>
        <v>0</v>
      </c>
      <c r="I184" s="18">
        <f t="shared" si="35"/>
        <v>0</v>
      </c>
    </row>
    <row r="185" spans="1:9" ht="21.75" customHeight="1">
      <c r="A185" s="72" t="s">
        <v>191</v>
      </c>
      <c r="B185" s="85" t="s">
        <v>294</v>
      </c>
      <c r="C185" s="91">
        <f t="shared" si="31"/>
        <v>6.637056901030755</v>
      </c>
      <c r="D185" s="92">
        <v>792</v>
      </c>
      <c r="E185" s="18">
        <f t="shared" si="32"/>
        <v>8.229950557278137</v>
      </c>
      <c r="F185" s="19"/>
      <c r="G185" s="17">
        <f t="shared" si="33"/>
        <v>0</v>
      </c>
      <c r="H185" s="20">
        <f t="shared" si="34"/>
        <v>0</v>
      </c>
      <c r="I185" s="18">
        <f t="shared" si="35"/>
        <v>0</v>
      </c>
    </row>
    <row r="186" spans="1:9" ht="21.75" customHeight="1">
      <c r="A186" s="72" t="s">
        <v>360</v>
      </c>
      <c r="B186" s="85" t="s">
        <v>357</v>
      </c>
      <c r="C186" s="91">
        <f t="shared" si="31"/>
        <v>5.882845889549987</v>
      </c>
      <c r="D186" s="92">
        <v>702</v>
      </c>
      <c r="E186" s="18">
        <f t="shared" si="32"/>
        <v>7.294728903041984</v>
      </c>
      <c r="F186" s="19"/>
      <c r="G186" s="17">
        <f t="shared" si="33"/>
        <v>0</v>
      </c>
      <c r="H186" s="20">
        <f t="shared" si="34"/>
        <v>0</v>
      </c>
      <c r="I186" s="18">
        <f t="shared" si="35"/>
        <v>0</v>
      </c>
    </row>
    <row r="187" spans="1:9" ht="21.75" customHeight="1">
      <c r="A187" s="72" t="s">
        <v>361</v>
      </c>
      <c r="B187" s="85" t="s">
        <v>358</v>
      </c>
      <c r="C187" s="91">
        <f t="shared" si="31"/>
        <v>5.983407357747423</v>
      </c>
      <c r="D187" s="92">
        <v>714</v>
      </c>
      <c r="E187" s="18">
        <f t="shared" si="32"/>
        <v>7.419425123606805</v>
      </c>
      <c r="F187" s="19"/>
      <c r="G187" s="17">
        <f>F187*C187</f>
        <v>0</v>
      </c>
      <c r="H187" s="20">
        <f>D187*F187</f>
        <v>0</v>
      </c>
      <c r="I187" s="18">
        <f>F187*E187</f>
        <v>0</v>
      </c>
    </row>
    <row r="188" spans="1:9" ht="21.75" customHeight="1">
      <c r="A188" s="72" t="s">
        <v>192</v>
      </c>
      <c r="B188" s="85" t="s">
        <v>193</v>
      </c>
      <c r="C188" s="91">
        <f t="shared" si="31"/>
        <v>5.229196346266655</v>
      </c>
      <c r="D188" s="92">
        <v>624</v>
      </c>
      <c r="E188" s="18">
        <f t="shared" si="32"/>
        <v>6.4842034693706525</v>
      </c>
      <c r="F188" s="19"/>
      <c r="G188" s="17">
        <f>F188*C188</f>
        <v>0</v>
      </c>
      <c r="H188" s="20">
        <f>D188*F188</f>
        <v>0</v>
      </c>
      <c r="I188" s="18">
        <f>F188*E188</f>
        <v>0</v>
      </c>
    </row>
    <row r="189" spans="1:9" ht="21.75" customHeight="1">
      <c r="A189" s="72" t="s">
        <v>194</v>
      </c>
      <c r="B189" s="85" t="s">
        <v>195</v>
      </c>
      <c r="C189" s="91">
        <f t="shared" si="31"/>
        <v>6.98902203972178</v>
      </c>
      <c r="D189" s="92">
        <v>834</v>
      </c>
      <c r="E189" s="18">
        <f t="shared" si="32"/>
        <v>8.666387329255008</v>
      </c>
      <c r="F189" s="19"/>
      <c r="G189" s="17">
        <f>F189*C189</f>
        <v>0</v>
      </c>
      <c r="H189" s="20">
        <f>D189*F189</f>
        <v>0</v>
      </c>
      <c r="I189" s="18">
        <f>F189*E189</f>
        <v>0</v>
      </c>
    </row>
    <row r="190" spans="1:9" ht="21.75" customHeight="1">
      <c r="A190" s="72" t="s">
        <v>196</v>
      </c>
      <c r="B190" s="85" t="s">
        <v>359</v>
      </c>
      <c r="C190" s="91">
        <f t="shared" si="31"/>
        <v>5.480600016760245</v>
      </c>
      <c r="D190" s="92">
        <v>654</v>
      </c>
      <c r="E190" s="18">
        <f t="shared" si="32"/>
        <v>6.795944020782703</v>
      </c>
      <c r="F190" s="19"/>
      <c r="G190" s="17">
        <f>F190*C190</f>
        <v>0</v>
      </c>
      <c r="H190" s="20">
        <f>D190*F190</f>
        <v>0</v>
      </c>
      <c r="I190" s="18">
        <f>F190*E190</f>
        <v>0</v>
      </c>
    </row>
    <row r="191" spans="1:9" ht="21.75" customHeight="1">
      <c r="A191" s="72" t="s">
        <v>197</v>
      </c>
      <c r="B191" s="85" t="s">
        <v>198</v>
      </c>
      <c r="C191" s="91">
        <f t="shared" si="31"/>
        <v>3.821335791502556</v>
      </c>
      <c r="D191" s="92">
        <v>456</v>
      </c>
      <c r="E191" s="18">
        <f t="shared" si="32"/>
        <v>4.738456381463169</v>
      </c>
      <c r="F191" s="19"/>
      <c r="G191" s="17">
        <f t="shared" si="33"/>
        <v>0</v>
      </c>
      <c r="H191" s="20">
        <f t="shared" si="34"/>
        <v>0</v>
      </c>
      <c r="I191" s="18">
        <f t="shared" si="35"/>
        <v>0</v>
      </c>
    </row>
    <row r="192" spans="1:9" ht="21.75" customHeight="1">
      <c r="A192" s="72" t="s">
        <v>199</v>
      </c>
      <c r="B192" s="85" t="s">
        <v>198</v>
      </c>
      <c r="C192" s="91">
        <f t="shared" si="31"/>
        <v>3.0168440459230705</v>
      </c>
      <c r="D192" s="92">
        <v>360</v>
      </c>
      <c r="E192" s="18">
        <f t="shared" si="32"/>
        <v>3.7408866169446076</v>
      </c>
      <c r="F192" s="19"/>
      <c r="G192" s="17">
        <f t="shared" si="33"/>
        <v>0</v>
      </c>
      <c r="H192" s="20">
        <f t="shared" si="34"/>
        <v>0</v>
      </c>
      <c r="I192" s="18">
        <f t="shared" si="35"/>
        <v>0</v>
      </c>
    </row>
    <row r="193" spans="1:9" ht="21.75" customHeight="1">
      <c r="A193" s="27" t="s">
        <v>200</v>
      </c>
      <c r="B193" s="27"/>
      <c r="C193" s="27"/>
      <c r="D193" s="27"/>
      <c r="E193" s="27"/>
      <c r="F193" s="27"/>
      <c r="G193" s="27"/>
      <c r="H193" s="27"/>
      <c r="I193" s="27"/>
    </row>
    <row r="194" spans="1:9" ht="21.75" customHeight="1">
      <c r="A194" s="78" t="s">
        <v>392</v>
      </c>
      <c r="B194" s="30" t="s">
        <v>201</v>
      </c>
      <c r="C194" s="91">
        <f>D194/119.33</f>
        <v>5.882845889549987</v>
      </c>
      <c r="D194" s="92">
        <v>702</v>
      </c>
      <c r="E194" s="18">
        <f>C194*1.24</f>
        <v>7.294728903041984</v>
      </c>
      <c r="F194" s="19"/>
      <c r="G194" s="17">
        <f>F194*C194</f>
        <v>0</v>
      </c>
      <c r="H194" s="20">
        <f>D194*F194</f>
        <v>0</v>
      </c>
      <c r="I194" s="18">
        <f>F194*E194</f>
        <v>0</v>
      </c>
    </row>
    <row r="195" spans="1:9" ht="21.75" customHeight="1">
      <c r="A195" s="78" t="s">
        <v>202</v>
      </c>
      <c r="B195" s="30" t="s">
        <v>201</v>
      </c>
      <c r="C195" s="91">
        <f>D195/119.33</f>
        <v>7.542110114807676</v>
      </c>
      <c r="D195" s="92">
        <v>900</v>
      </c>
      <c r="E195" s="18">
        <f>C195*1.24</f>
        <v>9.352216542361518</v>
      </c>
      <c r="F195" s="19"/>
      <c r="G195" s="17">
        <f>F195*C195</f>
        <v>0</v>
      </c>
      <c r="H195" s="20">
        <f>D195*F195</f>
        <v>0</v>
      </c>
      <c r="I195" s="18">
        <f>F195*E195</f>
        <v>0</v>
      </c>
    </row>
    <row r="196" spans="1:9" ht="21.75" customHeight="1">
      <c r="A196" s="78" t="s">
        <v>362</v>
      </c>
      <c r="B196" s="30" t="s">
        <v>42</v>
      </c>
      <c r="C196" s="91">
        <f>D196/119.33</f>
        <v>6.53649543283332</v>
      </c>
      <c r="D196" s="92">
        <v>780</v>
      </c>
      <c r="E196" s="18">
        <f>C196*1.24</f>
        <v>8.105254336713317</v>
      </c>
      <c r="F196" s="19"/>
      <c r="G196" s="17">
        <f>F196*C196</f>
        <v>0</v>
      </c>
      <c r="H196" s="20">
        <f>D196*F196</f>
        <v>0</v>
      </c>
      <c r="I196" s="18">
        <f>F196*E196</f>
        <v>0</v>
      </c>
    </row>
    <row r="197" spans="1:9" ht="21.75" customHeight="1">
      <c r="A197" s="78" t="s">
        <v>363</v>
      </c>
      <c r="B197" s="30" t="s">
        <v>42</v>
      </c>
      <c r="C197" s="91">
        <f>D197/119.33</f>
        <v>6.53649543283332</v>
      </c>
      <c r="D197" s="92">
        <v>780</v>
      </c>
      <c r="E197" s="18">
        <f>C197*1.24</f>
        <v>8.105254336713317</v>
      </c>
      <c r="F197" s="19"/>
      <c r="G197" s="17">
        <f>F197*C197</f>
        <v>0</v>
      </c>
      <c r="H197" s="20">
        <f>D197*F197</f>
        <v>0</v>
      </c>
      <c r="I197" s="18">
        <f>F197*E197</f>
        <v>0</v>
      </c>
    </row>
    <row r="198" spans="1:9" ht="21.75" customHeight="1">
      <c r="A198" s="135" t="s">
        <v>203</v>
      </c>
      <c r="B198" s="139"/>
      <c r="C198" s="139"/>
      <c r="D198" s="139"/>
      <c r="E198" s="139"/>
      <c r="F198" s="139"/>
      <c r="G198" s="139"/>
      <c r="H198" s="139"/>
      <c r="I198" s="140"/>
    </row>
    <row r="199" spans="1:9" ht="21.75" customHeight="1">
      <c r="A199" s="75" t="s">
        <v>365</v>
      </c>
      <c r="B199" s="85" t="s">
        <v>42</v>
      </c>
      <c r="C199" s="91">
        <f aca="true" t="shared" si="36" ref="C199:C209">D199/119.33</f>
        <v>2.7151596413307635</v>
      </c>
      <c r="D199" s="92">
        <v>324</v>
      </c>
      <c r="E199" s="18">
        <f aca="true" t="shared" si="37" ref="E199:E209">C199*1.24</f>
        <v>3.3667979552501466</v>
      </c>
      <c r="F199" s="19"/>
      <c r="G199" s="17">
        <f aca="true" t="shared" si="38" ref="G199:G208">F199*C199</f>
        <v>0</v>
      </c>
      <c r="H199" s="20">
        <f aca="true" t="shared" si="39" ref="H199:H208">D199*F199</f>
        <v>0</v>
      </c>
      <c r="I199" s="18">
        <f aca="true" t="shared" si="40" ref="I199:I208">F199*E199</f>
        <v>0</v>
      </c>
    </row>
    <row r="200" spans="1:9" ht="21.75" customHeight="1">
      <c r="A200" s="75" t="s">
        <v>204</v>
      </c>
      <c r="B200" s="85" t="s">
        <v>42</v>
      </c>
      <c r="C200" s="91">
        <f t="shared" si="36"/>
        <v>3.0168440459230705</v>
      </c>
      <c r="D200" s="92">
        <v>360</v>
      </c>
      <c r="E200" s="18">
        <f t="shared" si="37"/>
        <v>3.7408866169446076</v>
      </c>
      <c r="F200" s="19"/>
      <c r="G200" s="17">
        <f t="shared" si="38"/>
        <v>0</v>
      </c>
      <c r="H200" s="20">
        <f t="shared" si="39"/>
        <v>0</v>
      </c>
      <c r="I200" s="18">
        <f t="shared" si="40"/>
        <v>0</v>
      </c>
    </row>
    <row r="201" spans="1:9" ht="21.75" customHeight="1">
      <c r="A201" s="75" t="s">
        <v>205</v>
      </c>
      <c r="B201" s="85" t="s">
        <v>42</v>
      </c>
      <c r="C201" s="91">
        <f t="shared" si="36"/>
        <v>2.8157211095281993</v>
      </c>
      <c r="D201" s="92">
        <v>336</v>
      </c>
      <c r="E201" s="18">
        <f t="shared" si="37"/>
        <v>3.4914941758149673</v>
      </c>
      <c r="F201" s="19"/>
      <c r="G201" s="17">
        <f t="shared" si="38"/>
        <v>0</v>
      </c>
      <c r="H201" s="20">
        <f t="shared" si="39"/>
        <v>0</v>
      </c>
      <c r="I201" s="18">
        <f t="shared" si="40"/>
        <v>0</v>
      </c>
    </row>
    <row r="202" spans="1:9" ht="30" customHeight="1">
      <c r="A202" s="75" t="s">
        <v>265</v>
      </c>
      <c r="B202" s="85" t="s">
        <v>42</v>
      </c>
      <c r="C202" s="91">
        <f t="shared" si="36"/>
        <v>3.9218972596999917</v>
      </c>
      <c r="D202" s="92">
        <v>468</v>
      </c>
      <c r="E202" s="18">
        <f t="shared" si="37"/>
        <v>4.86315260202799</v>
      </c>
      <c r="F202" s="19"/>
      <c r="G202" s="17">
        <f t="shared" si="38"/>
        <v>0</v>
      </c>
      <c r="H202" s="20">
        <f t="shared" si="39"/>
        <v>0</v>
      </c>
      <c r="I202" s="18">
        <f t="shared" si="40"/>
        <v>0</v>
      </c>
    </row>
    <row r="203" spans="1:9" ht="21.75" customHeight="1">
      <c r="A203" s="78" t="s">
        <v>206</v>
      </c>
      <c r="B203" s="30" t="s">
        <v>42</v>
      </c>
      <c r="C203" s="91">
        <f t="shared" si="36"/>
        <v>2.8157211095281993</v>
      </c>
      <c r="D203" s="92">
        <v>336</v>
      </c>
      <c r="E203" s="18">
        <f t="shared" si="37"/>
        <v>3.4914941758149673</v>
      </c>
      <c r="F203" s="19"/>
      <c r="G203" s="17">
        <f t="shared" si="38"/>
        <v>0</v>
      </c>
      <c r="H203" s="20">
        <f t="shared" si="39"/>
        <v>0</v>
      </c>
      <c r="I203" s="18">
        <f t="shared" si="40"/>
        <v>0</v>
      </c>
    </row>
    <row r="204" spans="1:9" ht="21.75" customHeight="1">
      <c r="A204" s="75" t="s">
        <v>207</v>
      </c>
      <c r="B204" s="85" t="s">
        <v>42</v>
      </c>
      <c r="C204" s="91">
        <f t="shared" si="36"/>
        <v>3.2179669823179418</v>
      </c>
      <c r="D204" s="92">
        <v>384</v>
      </c>
      <c r="E204" s="18">
        <f t="shared" si="37"/>
        <v>3.9902790580742478</v>
      </c>
      <c r="F204" s="19"/>
      <c r="G204" s="17">
        <f t="shared" si="38"/>
        <v>0</v>
      </c>
      <c r="H204" s="20">
        <f t="shared" si="39"/>
        <v>0</v>
      </c>
      <c r="I204" s="18">
        <f t="shared" si="40"/>
        <v>0</v>
      </c>
    </row>
    <row r="205" spans="1:9" ht="21.75" customHeight="1">
      <c r="A205" s="75" t="s">
        <v>208</v>
      </c>
      <c r="B205" s="85" t="s">
        <v>42</v>
      </c>
      <c r="C205" s="91">
        <f t="shared" si="36"/>
        <v>3.0168440459230705</v>
      </c>
      <c r="D205" s="92">
        <v>360</v>
      </c>
      <c r="E205" s="18">
        <f t="shared" si="37"/>
        <v>3.7408866169446076</v>
      </c>
      <c r="F205" s="19"/>
      <c r="G205" s="17">
        <f t="shared" si="38"/>
        <v>0</v>
      </c>
      <c r="H205" s="20">
        <f t="shared" si="39"/>
        <v>0</v>
      </c>
      <c r="I205" s="18">
        <f t="shared" si="40"/>
        <v>0</v>
      </c>
    </row>
    <row r="206" spans="1:9" ht="21.75" customHeight="1">
      <c r="A206" s="75" t="s">
        <v>364</v>
      </c>
      <c r="B206" s="85" t="s">
        <v>42</v>
      </c>
      <c r="C206" s="91">
        <f t="shared" si="36"/>
        <v>3.2179669823179418</v>
      </c>
      <c r="D206" s="92">
        <v>384</v>
      </c>
      <c r="E206" s="18">
        <f t="shared" si="37"/>
        <v>3.9902790580742478</v>
      </c>
      <c r="F206" s="19"/>
      <c r="G206" s="17">
        <f t="shared" si="38"/>
        <v>0</v>
      </c>
      <c r="H206" s="20">
        <f t="shared" si="39"/>
        <v>0</v>
      </c>
      <c r="I206" s="18">
        <f t="shared" si="40"/>
        <v>0</v>
      </c>
    </row>
    <row r="207" spans="1:9" ht="21.75" customHeight="1">
      <c r="A207" s="78" t="s">
        <v>209</v>
      </c>
      <c r="B207" s="30" t="s">
        <v>210</v>
      </c>
      <c r="C207" s="91">
        <f t="shared" si="36"/>
        <v>12.670744992876896</v>
      </c>
      <c r="D207" s="92">
        <v>1512</v>
      </c>
      <c r="E207" s="18">
        <f t="shared" si="37"/>
        <v>15.711723791167351</v>
      </c>
      <c r="F207" s="19"/>
      <c r="G207" s="17">
        <f t="shared" si="38"/>
        <v>0</v>
      </c>
      <c r="H207" s="20">
        <f t="shared" si="39"/>
        <v>0</v>
      </c>
      <c r="I207" s="18">
        <f t="shared" si="40"/>
        <v>0</v>
      </c>
    </row>
    <row r="208" spans="1:9" ht="21.75" customHeight="1">
      <c r="A208" s="78" t="s">
        <v>211</v>
      </c>
      <c r="B208" s="30" t="s">
        <v>210</v>
      </c>
      <c r="C208" s="91">
        <f t="shared" si="36"/>
        <v>11.16232296991536</v>
      </c>
      <c r="D208" s="92">
        <v>1332</v>
      </c>
      <c r="E208" s="18">
        <f t="shared" si="37"/>
        <v>13.841280482695046</v>
      </c>
      <c r="F208" s="19"/>
      <c r="G208" s="17">
        <f t="shared" si="38"/>
        <v>0</v>
      </c>
      <c r="H208" s="20">
        <f t="shared" si="39"/>
        <v>0</v>
      </c>
      <c r="I208" s="18">
        <f t="shared" si="40"/>
        <v>0</v>
      </c>
    </row>
    <row r="209" spans="1:9" ht="21.75" customHeight="1">
      <c r="A209" s="78" t="s">
        <v>212</v>
      </c>
      <c r="B209" s="30"/>
      <c r="C209" s="91">
        <f t="shared" si="36"/>
        <v>3.6704935892064023</v>
      </c>
      <c r="D209" s="92">
        <v>438</v>
      </c>
      <c r="E209" s="18">
        <f t="shared" si="37"/>
        <v>4.551412050615939</v>
      </c>
      <c r="F209" s="19"/>
      <c r="G209" s="17">
        <f>F209*C209</f>
        <v>0</v>
      </c>
      <c r="H209" s="20">
        <f>D209*F209</f>
        <v>0</v>
      </c>
      <c r="I209" s="18">
        <f>F209*E209</f>
        <v>0</v>
      </c>
    </row>
    <row r="210" spans="1:9" ht="21.75" customHeight="1">
      <c r="A210" s="135"/>
      <c r="B210" s="136"/>
      <c r="C210" s="136"/>
      <c r="D210" s="136"/>
      <c r="E210" s="136"/>
      <c r="F210" s="136"/>
      <c r="G210" s="136"/>
      <c r="H210" s="136"/>
      <c r="I210" s="137"/>
    </row>
    <row r="211" spans="1:9" ht="21.75" customHeight="1">
      <c r="A211" s="75" t="s">
        <v>214</v>
      </c>
      <c r="B211" s="30" t="s">
        <v>213</v>
      </c>
      <c r="C211" s="91">
        <f aca="true" t="shared" si="41" ref="C211:C220">D211/119.33</f>
        <v>7.843794519399983</v>
      </c>
      <c r="D211" s="15">
        <v>936</v>
      </c>
      <c r="E211" s="18">
        <f aca="true" t="shared" si="42" ref="E211:E220">C211*1.24</f>
        <v>9.72630520405598</v>
      </c>
      <c r="F211" s="19"/>
      <c r="G211" s="17">
        <f aca="true" t="shared" si="43" ref="G211:G220">F211*C211</f>
        <v>0</v>
      </c>
      <c r="H211" s="20">
        <f aca="true" t="shared" si="44" ref="H211:H220">D211*F211</f>
        <v>0</v>
      </c>
      <c r="I211" s="18">
        <f aca="true" t="shared" si="45" ref="I211:I220">F211*E211</f>
        <v>0</v>
      </c>
    </row>
    <row r="212" spans="1:9" ht="21.75" customHeight="1">
      <c r="A212" s="75" t="s">
        <v>215</v>
      </c>
      <c r="B212" s="30" t="s">
        <v>213</v>
      </c>
      <c r="C212" s="91">
        <f t="shared" si="41"/>
        <v>7.843794519399983</v>
      </c>
      <c r="D212" s="15">
        <v>936</v>
      </c>
      <c r="E212" s="18">
        <f t="shared" si="42"/>
        <v>9.72630520405598</v>
      </c>
      <c r="F212" s="19"/>
      <c r="G212" s="17">
        <f t="shared" si="43"/>
        <v>0</v>
      </c>
      <c r="H212" s="20">
        <f t="shared" si="44"/>
        <v>0</v>
      </c>
      <c r="I212" s="18">
        <f t="shared" si="45"/>
        <v>0</v>
      </c>
    </row>
    <row r="213" spans="1:9" ht="21.75" customHeight="1">
      <c r="A213" s="75" t="s">
        <v>216</v>
      </c>
      <c r="B213" s="30" t="s">
        <v>213</v>
      </c>
      <c r="C213" s="91">
        <f t="shared" si="41"/>
        <v>6.033688091846141</v>
      </c>
      <c r="D213" s="15">
        <v>720</v>
      </c>
      <c r="E213" s="18">
        <f t="shared" si="42"/>
        <v>7.481773233889215</v>
      </c>
      <c r="F213" s="19"/>
      <c r="G213" s="17">
        <f t="shared" si="43"/>
        <v>0</v>
      </c>
      <c r="H213" s="20">
        <f t="shared" si="44"/>
        <v>0</v>
      </c>
      <c r="I213" s="18">
        <f t="shared" si="45"/>
        <v>0</v>
      </c>
    </row>
    <row r="214" spans="1:9" ht="21.75" customHeight="1">
      <c r="A214" s="75" t="s">
        <v>217</v>
      </c>
      <c r="B214" s="30" t="s">
        <v>213</v>
      </c>
      <c r="C214" s="91">
        <f t="shared" si="41"/>
        <v>6.033688091846141</v>
      </c>
      <c r="D214" s="15">
        <v>720</v>
      </c>
      <c r="E214" s="18">
        <f t="shared" si="42"/>
        <v>7.481773233889215</v>
      </c>
      <c r="F214" s="19"/>
      <c r="G214" s="17">
        <f>F214*C214</f>
        <v>0</v>
      </c>
      <c r="H214" s="20">
        <f>D214*F214</f>
        <v>0</v>
      </c>
      <c r="I214" s="18">
        <f>F214*E214</f>
        <v>0</v>
      </c>
    </row>
    <row r="215" spans="1:9" ht="21.75" customHeight="1">
      <c r="A215" s="75" t="s">
        <v>218</v>
      </c>
      <c r="B215" s="30" t="s">
        <v>213</v>
      </c>
      <c r="C215" s="91">
        <f t="shared" si="41"/>
        <v>7.843794519399983</v>
      </c>
      <c r="D215" s="15">
        <v>936</v>
      </c>
      <c r="E215" s="18">
        <f t="shared" si="42"/>
        <v>9.72630520405598</v>
      </c>
      <c r="F215" s="19"/>
      <c r="G215" s="17">
        <f t="shared" si="43"/>
        <v>0</v>
      </c>
      <c r="H215" s="20">
        <f t="shared" si="44"/>
        <v>0</v>
      </c>
      <c r="I215" s="18">
        <f t="shared" si="45"/>
        <v>0</v>
      </c>
    </row>
    <row r="216" spans="1:9" ht="21.75" customHeight="1">
      <c r="A216" s="75" t="s">
        <v>219</v>
      </c>
      <c r="B216" s="85" t="s">
        <v>220</v>
      </c>
      <c r="C216" s="91">
        <f t="shared" si="41"/>
        <v>6.033688091846141</v>
      </c>
      <c r="D216" s="15">
        <v>720</v>
      </c>
      <c r="E216" s="18">
        <f t="shared" si="42"/>
        <v>7.481773233889215</v>
      </c>
      <c r="F216" s="19"/>
      <c r="G216" s="17">
        <f t="shared" si="43"/>
        <v>0</v>
      </c>
      <c r="H216" s="20">
        <f t="shared" si="44"/>
        <v>0</v>
      </c>
      <c r="I216" s="18">
        <f t="shared" si="45"/>
        <v>0</v>
      </c>
    </row>
    <row r="217" spans="1:9" ht="21.75" customHeight="1">
      <c r="A217" s="75" t="s">
        <v>393</v>
      </c>
      <c r="B217" s="85" t="s">
        <v>220</v>
      </c>
      <c r="C217" s="91">
        <f t="shared" si="41"/>
        <v>9.955585351546132</v>
      </c>
      <c r="D217" s="15">
        <v>1188</v>
      </c>
      <c r="E217" s="18">
        <f t="shared" si="42"/>
        <v>12.344925835917204</v>
      </c>
      <c r="F217" s="19"/>
      <c r="G217" s="17">
        <f t="shared" si="43"/>
        <v>0</v>
      </c>
      <c r="H217" s="20">
        <f t="shared" si="44"/>
        <v>0</v>
      </c>
      <c r="I217" s="18">
        <f t="shared" si="45"/>
        <v>0</v>
      </c>
    </row>
    <row r="218" spans="1:9" ht="21.75" customHeight="1">
      <c r="A218" s="78" t="s">
        <v>222</v>
      </c>
      <c r="B218" s="30" t="s">
        <v>223</v>
      </c>
      <c r="C218" s="91">
        <f t="shared" si="41"/>
        <v>3.586692365708539</v>
      </c>
      <c r="D218" s="15">
        <v>428</v>
      </c>
      <c r="E218" s="18">
        <f t="shared" si="42"/>
        <v>4.447498533478589</v>
      </c>
      <c r="F218" s="19"/>
      <c r="G218" s="17">
        <f>F218*C218</f>
        <v>0</v>
      </c>
      <c r="H218" s="20">
        <f>D218*F218</f>
        <v>0</v>
      </c>
      <c r="I218" s="18">
        <f>F218*E218</f>
        <v>0</v>
      </c>
    </row>
    <row r="219" spans="1:9" ht="21.75" customHeight="1">
      <c r="A219" s="78" t="s">
        <v>394</v>
      </c>
      <c r="B219" s="85" t="s">
        <v>221</v>
      </c>
      <c r="C219" s="91">
        <f>D219/119.33</f>
        <v>12.067376183692282</v>
      </c>
      <c r="D219" s="15">
        <v>1440</v>
      </c>
      <c r="E219" s="18">
        <f>C219*1.24</f>
        <v>14.96354646777843</v>
      </c>
      <c r="F219" s="19"/>
      <c r="G219" s="17">
        <f>F219*C219</f>
        <v>0</v>
      </c>
      <c r="H219" s="20">
        <f>D219*F219</f>
        <v>0</v>
      </c>
      <c r="I219" s="18">
        <f>F219*E219</f>
        <v>0</v>
      </c>
    </row>
    <row r="220" spans="1:9" ht="21.75" customHeight="1">
      <c r="A220" s="75" t="s">
        <v>395</v>
      </c>
      <c r="B220" s="85" t="s">
        <v>221</v>
      </c>
      <c r="C220" s="91">
        <f t="shared" si="41"/>
        <v>12.972429397469202</v>
      </c>
      <c r="D220" s="15">
        <v>1548</v>
      </c>
      <c r="E220" s="18">
        <f t="shared" si="42"/>
        <v>16.08581245286181</v>
      </c>
      <c r="F220" s="19"/>
      <c r="G220" s="17">
        <f t="shared" si="43"/>
        <v>0</v>
      </c>
      <c r="H220" s="20">
        <f t="shared" si="44"/>
        <v>0</v>
      </c>
      <c r="I220" s="18">
        <f t="shared" si="45"/>
        <v>0</v>
      </c>
    </row>
    <row r="221" spans="1:9" ht="21.75" customHeight="1" thickBot="1">
      <c r="A221" s="75" t="s">
        <v>369</v>
      </c>
      <c r="B221" s="108" t="s">
        <v>366</v>
      </c>
      <c r="C221" s="91">
        <f>D221/119.33</f>
        <v>7.039302773820498</v>
      </c>
      <c r="D221" s="15">
        <v>840</v>
      </c>
      <c r="E221" s="18">
        <f>C221*1.24</f>
        <v>8.728735439537417</v>
      </c>
      <c r="F221" s="19"/>
      <c r="G221" s="17">
        <f>F221*C221</f>
        <v>0</v>
      </c>
      <c r="H221" s="20">
        <f>D221*F221</f>
        <v>0</v>
      </c>
      <c r="I221" s="18">
        <f>F221*E221</f>
        <v>0</v>
      </c>
    </row>
    <row r="222" spans="1:9" ht="21.75" customHeight="1" thickBot="1">
      <c r="A222" s="109" t="s">
        <v>8</v>
      </c>
      <c r="B222" s="110"/>
      <c r="C222" s="111"/>
      <c r="D222" s="112"/>
      <c r="E222" s="113"/>
      <c r="F222" s="32"/>
      <c r="G222" s="33">
        <f>SUM(G12:G221)</f>
        <v>0</v>
      </c>
      <c r="H222" s="34">
        <f>SUM(H12:H221)</f>
        <v>0</v>
      </c>
      <c r="I222" s="35">
        <f>SUM(I12:I221)</f>
        <v>0</v>
      </c>
    </row>
    <row r="223" spans="1:9" ht="12.75">
      <c r="A223" s="114"/>
      <c r="B223" s="145"/>
      <c r="C223" s="146"/>
      <c r="D223" s="146"/>
      <c r="E223" s="36"/>
      <c r="F223" s="37"/>
      <c r="G223" s="147" t="s">
        <v>230</v>
      </c>
      <c r="H223" s="148"/>
      <c r="I223" s="38"/>
    </row>
    <row r="224" spans="1:9" ht="18" customHeight="1">
      <c r="A224" s="114"/>
      <c r="B224" s="145"/>
      <c r="C224" s="115"/>
      <c r="D224" s="115"/>
      <c r="E224" s="36"/>
      <c r="F224" s="37" t="s">
        <v>231</v>
      </c>
      <c r="G224" s="39"/>
      <c r="H224" s="40"/>
      <c r="I224" s="41"/>
    </row>
    <row r="225" spans="1:9" ht="18" customHeight="1">
      <c r="A225" s="116"/>
      <c r="B225" s="145"/>
      <c r="C225" s="149"/>
      <c r="D225" s="149"/>
      <c r="E225" s="42"/>
      <c r="F225" s="37"/>
      <c r="G225" s="150" t="s">
        <v>232</v>
      </c>
      <c r="H225" s="151"/>
      <c r="I225" s="43"/>
    </row>
    <row r="226" spans="1:9" ht="18" customHeight="1">
      <c r="A226" s="79"/>
      <c r="B226" s="88"/>
      <c r="C226" s="54"/>
      <c r="D226" s="55"/>
      <c r="E226" s="46"/>
      <c r="F226" s="37"/>
      <c r="G226" s="47"/>
      <c r="H226" s="48"/>
      <c r="I226" s="49"/>
    </row>
    <row r="227" spans="1:9" ht="18" customHeight="1">
      <c r="A227" s="79"/>
      <c r="B227" s="88"/>
      <c r="C227" s="54"/>
      <c r="D227" s="55"/>
      <c r="E227" s="46"/>
      <c r="F227" s="37"/>
      <c r="G227" s="44"/>
      <c r="H227" s="45"/>
      <c r="I227" s="50"/>
    </row>
    <row r="228" spans="1:9" ht="18" customHeight="1">
      <c r="A228" s="79"/>
      <c r="B228" s="88"/>
      <c r="C228" s="54"/>
      <c r="D228" s="55"/>
      <c r="E228" s="46"/>
      <c r="F228" s="37"/>
      <c r="G228" s="51"/>
      <c r="H228" s="52"/>
      <c r="I228" s="53"/>
    </row>
    <row r="229" spans="1:9" ht="18" customHeight="1">
      <c r="A229" s="79"/>
      <c r="B229" s="88"/>
      <c r="C229" s="54"/>
      <c r="D229" s="55"/>
      <c r="E229" s="46"/>
      <c r="F229" s="37"/>
      <c r="G229" s="54"/>
      <c r="H229" s="55"/>
      <c r="I229" s="46"/>
    </row>
    <row r="230" spans="1:9" ht="18" customHeight="1">
      <c r="A230" s="80" t="s">
        <v>233</v>
      </c>
      <c r="B230" s="88"/>
      <c r="C230" s="54"/>
      <c r="D230" s="55"/>
      <c r="E230" s="46"/>
      <c r="F230" s="57"/>
      <c r="G230" s="54"/>
      <c r="H230" s="55"/>
      <c r="I230" s="46"/>
    </row>
    <row r="231" spans="1:10" ht="18" customHeight="1">
      <c r="A231" s="80" t="s">
        <v>234</v>
      </c>
      <c r="B231" s="80"/>
      <c r="C231" s="58"/>
      <c r="D231" s="59"/>
      <c r="E231" s="60"/>
      <c r="F231" s="57"/>
      <c r="G231" s="58"/>
      <c r="H231" s="59"/>
      <c r="I231" s="60"/>
      <c r="J231" s="56"/>
    </row>
    <row r="232" spans="1:10" ht="12.75">
      <c r="A232" s="141" t="s">
        <v>235</v>
      </c>
      <c r="B232" s="142"/>
      <c r="C232" s="142"/>
      <c r="D232" s="142"/>
      <c r="E232" s="142"/>
      <c r="F232" s="142"/>
      <c r="G232" s="142"/>
      <c r="H232" s="142"/>
      <c r="I232" s="142"/>
      <c r="J232" s="56"/>
    </row>
    <row r="233" spans="1:10" ht="12.75">
      <c r="A233" s="80" t="s">
        <v>236</v>
      </c>
      <c r="B233" s="80"/>
      <c r="C233" s="58"/>
      <c r="D233" s="59"/>
      <c r="E233" s="60"/>
      <c r="F233" s="57"/>
      <c r="G233" s="58"/>
      <c r="H233" s="59"/>
      <c r="I233" s="60"/>
      <c r="J233" s="56"/>
    </row>
    <row r="234" spans="1:10" ht="12.75">
      <c r="A234" s="80" t="s">
        <v>237</v>
      </c>
      <c r="B234" s="80"/>
      <c r="C234" s="58"/>
      <c r="D234" s="59"/>
      <c r="E234" s="60"/>
      <c r="F234" s="57"/>
      <c r="G234" s="58"/>
      <c r="H234" s="59"/>
      <c r="I234" s="60"/>
      <c r="J234" s="56"/>
    </row>
    <row r="235" spans="1:10" ht="12.75">
      <c r="A235" s="80" t="s">
        <v>238</v>
      </c>
      <c r="B235" s="80"/>
      <c r="C235" s="58"/>
      <c r="D235" s="59"/>
      <c r="E235" s="60"/>
      <c r="F235" s="57"/>
      <c r="G235" s="58"/>
      <c r="H235" s="59"/>
      <c r="I235" s="60"/>
      <c r="J235" s="56"/>
    </row>
    <row r="236" spans="1:9" ht="12.75">
      <c r="A236" s="80"/>
      <c r="B236" s="89"/>
      <c r="C236" s="61"/>
      <c r="D236" s="62"/>
      <c r="E236" s="63"/>
      <c r="F236" s="64"/>
      <c r="G236" s="61"/>
      <c r="H236" s="62"/>
      <c r="I236" s="63"/>
    </row>
    <row r="237" spans="1:10" ht="12.75">
      <c r="A237" s="80" t="s">
        <v>239</v>
      </c>
      <c r="B237" s="89"/>
      <c r="C237" s="61"/>
      <c r="D237" s="62"/>
      <c r="E237" s="63"/>
      <c r="F237" s="64"/>
      <c r="G237" s="61"/>
      <c r="H237" s="62"/>
      <c r="I237" s="63"/>
      <c r="J237" s="56"/>
    </row>
    <row r="238" spans="1:10" ht="12.75">
      <c r="A238" s="143" t="s">
        <v>240</v>
      </c>
      <c r="B238" s="144"/>
      <c r="C238" s="144"/>
      <c r="D238" s="144"/>
      <c r="E238" s="144"/>
      <c r="F238" s="144"/>
      <c r="G238" s="144"/>
      <c r="H238" s="144"/>
      <c r="I238" s="144"/>
      <c r="J238" s="56"/>
    </row>
    <row r="239" spans="1:10" ht="27" customHeight="1">
      <c r="A239" s="80" t="s">
        <v>241</v>
      </c>
      <c r="B239" s="89"/>
      <c r="C239" s="61"/>
      <c r="D239" s="62"/>
      <c r="E239" s="63"/>
      <c r="F239" s="64"/>
      <c r="G239" s="61"/>
      <c r="H239" s="62"/>
      <c r="I239" s="63"/>
      <c r="J239" s="56"/>
    </row>
    <row r="240" spans="1:10" ht="12.75">
      <c r="A240" s="80" t="s">
        <v>242</v>
      </c>
      <c r="B240" s="89"/>
      <c r="C240" s="61"/>
      <c r="D240" s="62"/>
      <c r="E240" s="63"/>
      <c r="F240" s="64"/>
      <c r="G240" s="61"/>
      <c r="H240" s="62"/>
      <c r="I240" s="63"/>
      <c r="J240" s="56"/>
    </row>
    <row r="241" spans="1:10" ht="12.75">
      <c r="A241" s="80" t="s">
        <v>243</v>
      </c>
      <c r="B241" s="89"/>
      <c r="C241" s="61"/>
      <c r="D241" s="62"/>
      <c r="E241" s="63"/>
      <c r="F241" s="64"/>
      <c r="G241" s="61"/>
      <c r="H241" s="62"/>
      <c r="I241" s="63"/>
      <c r="J241" s="56"/>
    </row>
    <row r="242" spans="1:10" ht="12.75">
      <c r="A242" s="80" t="s">
        <v>244</v>
      </c>
      <c r="B242" s="89"/>
      <c r="C242" s="61"/>
      <c r="D242" s="62"/>
      <c r="E242" s="63"/>
      <c r="F242" s="64"/>
      <c r="G242" s="61"/>
      <c r="H242" s="62"/>
      <c r="I242" s="63"/>
      <c r="J242" s="56"/>
    </row>
    <row r="243" spans="1:10" ht="12.75">
      <c r="A243" s="81"/>
      <c r="J243" s="56"/>
    </row>
  </sheetData>
  <sheetProtection/>
  <mergeCells count="26">
    <mergeCell ref="A232:I232"/>
    <mergeCell ref="A238:I238"/>
    <mergeCell ref="A210:I210"/>
    <mergeCell ref="B223:B225"/>
    <mergeCell ref="C223:D223"/>
    <mergeCell ref="G223:H223"/>
    <mergeCell ref="C225:D225"/>
    <mergeCell ref="G225:H225"/>
    <mergeCell ref="A101:I101"/>
    <mergeCell ref="A123:I123"/>
    <mergeCell ref="A144:I144"/>
    <mergeCell ref="A163:I163"/>
    <mergeCell ref="A181:I181"/>
    <mergeCell ref="A198:I198"/>
    <mergeCell ref="C7:D7"/>
    <mergeCell ref="E7:F7"/>
    <mergeCell ref="A11:I11"/>
    <mergeCell ref="A29:I29"/>
    <mergeCell ref="A56:I56"/>
    <mergeCell ref="A62:I62"/>
    <mergeCell ref="B1:F1"/>
    <mergeCell ref="B2:E2"/>
    <mergeCell ref="C3:G3"/>
    <mergeCell ref="B4:F4"/>
    <mergeCell ref="D5:H5"/>
    <mergeCell ref="A6:B6"/>
  </mergeCells>
  <printOptions/>
  <pageMargins left="0" right="0" top="0.3937007874015748" bottom="0.984251968503937" header="0.5118110236220472" footer="0.5118110236220472"/>
  <pageSetup fitToHeight="10" fitToWidth="1" horizontalDpi="600" verticalDpi="600" orientation="portrait" paperSize="9" scale="9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="120" zoomScaleNormal="120" zoomScaleSheetLayoutView="100" zoomScalePageLayoutView="0" workbookViewId="0" topLeftCell="A1">
      <selection activeCell="A5" sqref="A5:IV7"/>
    </sheetView>
  </sheetViews>
  <sheetFormatPr defaultColWidth="11.421875" defaultRowHeight="12.75"/>
  <cols>
    <col min="1" max="1" width="25.57421875" style="82" customWidth="1"/>
    <col min="2" max="2" width="16.57421875" style="90" customWidth="1"/>
    <col min="3" max="3" width="8.28125" style="65" customWidth="1"/>
    <col min="4" max="4" width="8.28125" style="66" customWidth="1"/>
    <col min="5" max="5" width="9.140625" style="67" customWidth="1"/>
    <col min="6" max="6" width="8.421875" style="68" customWidth="1"/>
    <col min="7" max="7" width="9.7109375" style="65" customWidth="1"/>
    <col min="8" max="8" width="10.57421875" style="66" customWidth="1"/>
    <col min="9" max="9" width="7.8515625" style="3" customWidth="1"/>
  </cols>
  <sheetData>
    <row r="1" spans="1:8" ht="13.5" customHeight="1">
      <c r="A1" s="69"/>
      <c r="B1" s="121" t="s">
        <v>267</v>
      </c>
      <c r="C1" s="122"/>
      <c r="D1" s="122"/>
      <c r="E1" s="122"/>
      <c r="F1" s="122"/>
      <c r="G1" s="1"/>
      <c r="H1" s="2"/>
    </row>
    <row r="2" spans="1:8" ht="17.25">
      <c r="A2" s="69"/>
      <c r="B2" s="123" t="s">
        <v>268</v>
      </c>
      <c r="C2" s="124"/>
      <c r="D2" s="124"/>
      <c r="E2" s="124"/>
      <c r="F2" s="4"/>
      <c r="G2" s="106">
        <v>2018</v>
      </c>
      <c r="H2" s="2"/>
    </row>
    <row r="3" spans="1:8" ht="13.5">
      <c r="A3" s="69"/>
      <c r="B3" s="83"/>
      <c r="C3" s="152" t="s">
        <v>2</v>
      </c>
      <c r="D3" s="153"/>
      <c r="E3" s="153"/>
      <c r="F3" s="154"/>
      <c r="G3" s="154"/>
      <c r="H3" s="2"/>
    </row>
    <row r="4" spans="1:10" ht="24.75" customHeight="1">
      <c r="A4" s="69"/>
      <c r="B4" s="155" t="s">
        <v>273</v>
      </c>
      <c r="C4" s="156"/>
      <c r="D4" s="156"/>
      <c r="E4" s="157"/>
      <c r="F4" s="157"/>
      <c r="G4" s="1"/>
      <c r="H4" s="5"/>
      <c r="I4" s="6"/>
      <c r="J4" s="7"/>
    </row>
    <row r="5" spans="1:8" ht="24.75" customHeight="1">
      <c r="A5" s="118" t="s">
        <v>399</v>
      </c>
      <c r="B5" s="90" t="s">
        <v>276</v>
      </c>
      <c r="C5" s="1"/>
      <c r="D5" s="129"/>
      <c r="E5" s="129"/>
      <c r="F5" s="129"/>
      <c r="G5" s="129"/>
      <c r="H5" s="129"/>
    </row>
    <row r="6" spans="1:9" s="40" customFormat="1" ht="12.75">
      <c r="A6" s="130" t="s">
        <v>367</v>
      </c>
      <c r="B6" s="130"/>
      <c r="C6" s="101"/>
      <c r="D6" s="102"/>
      <c r="E6" s="103"/>
      <c r="F6" s="104"/>
      <c r="G6" s="99"/>
      <c r="H6" s="105"/>
      <c r="I6" s="103"/>
    </row>
    <row r="7" spans="1:8" ht="24.75" customHeight="1">
      <c r="A7" s="119"/>
      <c r="B7" s="120"/>
      <c r="C7" s="131" t="s">
        <v>3</v>
      </c>
      <c r="D7" s="132"/>
      <c r="E7" s="133" t="s">
        <v>266</v>
      </c>
      <c r="F7" s="134"/>
      <c r="G7" s="1"/>
      <c r="H7" s="2"/>
    </row>
    <row r="8" spans="1:9" ht="12" customHeight="1">
      <c r="A8" s="70" t="s">
        <v>4</v>
      </c>
      <c r="B8" s="84" t="s">
        <v>5</v>
      </c>
      <c r="C8" s="9" t="s">
        <v>6</v>
      </c>
      <c r="D8" s="10" t="s">
        <v>6</v>
      </c>
      <c r="E8" s="11" t="s">
        <v>6</v>
      </c>
      <c r="F8" s="12" t="s">
        <v>7</v>
      </c>
      <c r="G8" s="9" t="s">
        <v>8</v>
      </c>
      <c r="H8" s="10" t="s">
        <v>8</v>
      </c>
      <c r="I8" s="11" t="s">
        <v>8</v>
      </c>
    </row>
    <row r="9" spans="1:9" ht="12" customHeight="1">
      <c r="A9" s="70" t="s">
        <v>9</v>
      </c>
      <c r="B9" s="84" t="s">
        <v>10</v>
      </c>
      <c r="C9" s="9" t="s">
        <v>11</v>
      </c>
      <c r="D9" s="10" t="s">
        <v>11</v>
      </c>
      <c r="E9" s="11" t="s">
        <v>12</v>
      </c>
      <c r="F9" s="12" t="s">
        <v>13</v>
      </c>
      <c r="G9" s="13">
        <v>119.33</v>
      </c>
      <c r="H9" s="10"/>
      <c r="I9" s="14">
        <v>85</v>
      </c>
    </row>
    <row r="10" spans="1:9" ht="12" customHeight="1">
      <c r="A10" s="71"/>
      <c r="B10" s="84"/>
      <c r="C10" s="9" t="s">
        <v>14</v>
      </c>
      <c r="D10" s="10" t="s">
        <v>15</v>
      </c>
      <c r="E10" s="11" t="s">
        <v>16</v>
      </c>
      <c r="F10" s="12"/>
      <c r="G10" s="9" t="s">
        <v>14</v>
      </c>
      <c r="H10" s="10" t="s">
        <v>15</v>
      </c>
      <c r="I10" s="11" t="s">
        <v>16</v>
      </c>
    </row>
    <row r="11" spans="1:9" ht="21.75" customHeight="1">
      <c r="A11" s="135" t="s">
        <v>269</v>
      </c>
      <c r="B11" s="136"/>
      <c r="C11" s="136"/>
      <c r="D11" s="136"/>
      <c r="E11" s="136"/>
      <c r="F11" s="136"/>
      <c r="G11" s="136"/>
      <c r="H11" s="136"/>
      <c r="I11" s="137"/>
    </row>
    <row r="12" spans="1:9" ht="26.25" customHeight="1">
      <c r="A12" s="75" t="s">
        <v>295</v>
      </c>
      <c r="B12" s="97" t="s">
        <v>213</v>
      </c>
      <c r="C12" s="91">
        <f>D12/119.33</f>
        <v>9.218134584764938</v>
      </c>
      <c r="D12" s="15">
        <v>1100</v>
      </c>
      <c r="E12" s="18">
        <f>C12*1.24</f>
        <v>11.430486885108524</v>
      </c>
      <c r="F12" s="19"/>
      <c r="G12" s="17">
        <f>F12*C12</f>
        <v>0</v>
      </c>
      <c r="H12" s="20">
        <f>D12*F12</f>
        <v>0</v>
      </c>
      <c r="I12" s="18">
        <f>F12*E12</f>
        <v>0</v>
      </c>
    </row>
    <row r="13" spans="1:9" ht="26.25" customHeight="1">
      <c r="A13" s="75" t="s">
        <v>278</v>
      </c>
      <c r="B13" s="97" t="s">
        <v>370</v>
      </c>
      <c r="C13" s="91">
        <f>D13/119.33</f>
        <v>8.380122349786307</v>
      </c>
      <c r="D13" s="15">
        <v>1000</v>
      </c>
      <c r="E13" s="18">
        <f>C13*1.24</f>
        <v>10.39135171373502</v>
      </c>
      <c r="F13" s="19"/>
      <c r="G13" s="17">
        <f>F13*C13</f>
        <v>0</v>
      </c>
      <c r="H13" s="20">
        <f>D13*F13</f>
        <v>0</v>
      </c>
      <c r="I13" s="18">
        <f>F13*E13</f>
        <v>0</v>
      </c>
    </row>
    <row r="14" spans="1:9" ht="21.75" customHeight="1">
      <c r="A14" s="161" t="s">
        <v>224</v>
      </c>
      <c r="B14" s="162"/>
      <c r="C14" s="162"/>
      <c r="D14" s="162"/>
      <c r="E14" s="162"/>
      <c r="F14" s="162"/>
      <c r="G14" s="162"/>
      <c r="H14" s="162"/>
      <c r="I14" s="162"/>
    </row>
    <row r="15" spans="1:9" ht="21.75" customHeight="1">
      <c r="A15" s="163" t="s">
        <v>225</v>
      </c>
      <c r="B15" s="164"/>
      <c r="C15" s="164"/>
      <c r="D15" s="164"/>
      <c r="E15" s="164"/>
      <c r="F15" s="164"/>
      <c r="G15" s="164"/>
      <c r="H15" s="164"/>
      <c r="I15" s="164"/>
    </row>
    <row r="16" spans="1:9" ht="21.75" customHeight="1">
      <c r="A16" s="98" t="s">
        <v>275</v>
      </c>
      <c r="B16" s="97" t="s">
        <v>226</v>
      </c>
      <c r="C16" s="91">
        <f>D16/119.33</f>
        <v>10.894159054722198</v>
      </c>
      <c r="D16" s="92">
        <v>1300</v>
      </c>
      <c r="E16" s="18">
        <f>C16*1.24</f>
        <v>13.508757227855526</v>
      </c>
      <c r="F16" s="19"/>
      <c r="G16" s="17">
        <f>F16*C16</f>
        <v>0</v>
      </c>
      <c r="H16" s="20">
        <f aca="true" t="shared" si="0" ref="H16:H23">D16*F16</f>
        <v>0</v>
      </c>
      <c r="I16" s="18">
        <f aca="true" t="shared" si="1" ref="I16:I23">F16*E16</f>
        <v>0</v>
      </c>
    </row>
    <row r="17" spans="1:9" s="28" customFormat="1" ht="21.75" customHeight="1">
      <c r="A17" s="98" t="s">
        <v>371</v>
      </c>
      <c r="B17" s="97" t="s">
        <v>226</v>
      </c>
      <c r="C17" s="91">
        <f>D17/119.33</f>
        <v>20.950305874465766</v>
      </c>
      <c r="D17" s="92">
        <v>2500</v>
      </c>
      <c r="E17" s="18">
        <f>C17*1.24</f>
        <v>25.97837928433755</v>
      </c>
      <c r="F17" s="19"/>
      <c r="G17" s="17">
        <f>F17*C17</f>
        <v>0</v>
      </c>
      <c r="H17" s="20">
        <f t="shared" si="0"/>
        <v>0</v>
      </c>
      <c r="I17" s="18">
        <f t="shared" si="1"/>
        <v>0</v>
      </c>
    </row>
    <row r="18" spans="1:9" s="29" customFormat="1" ht="21.75" customHeight="1">
      <c r="A18" s="165" t="s">
        <v>227</v>
      </c>
      <c r="B18" s="166"/>
      <c r="C18" s="166"/>
      <c r="D18" s="166"/>
      <c r="E18" s="166"/>
      <c r="F18" s="166"/>
      <c r="G18" s="166"/>
      <c r="H18" s="166"/>
      <c r="I18" s="167"/>
    </row>
    <row r="19" spans="1:9" ht="21.75" customHeight="1">
      <c r="A19" s="98" t="s">
        <v>372</v>
      </c>
      <c r="B19" s="97" t="s">
        <v>226</v>
      </c>
      <c r="C19" s="91">
        <f>D19/119.33</f>
        <v>10.894159054722198</v>
      </c>
      <c r="D19" s="92">
        <v>1300</v>
      </c>
      <c r="E19" s="18">
        <f>C19*1.24</f>
        <v>13.508757227855526</v>
      </c>
      <c r="F19" s="19"/>
      <c r="G19" s="17">
        <f>F19*C19</f>
        <v>0</v>
      </c>
      <c r="H19" s="20">
        <f t="shared" si="0"/>
        <v>0</v>
      </c>
      <c r="I19" s="18">
        <f t="shared" si="1"/>
        <v>0</v>
      </c>
    </row>
    <row r="20" spans="1:9" ht="21.75" customHeight="1">
      <c r="A20" s="98" t="s">
        <v>373</v>
      </c>
      <c r="B20" s="97" t="s">
        <v>226</v>
      </c>
      <c r="C20" s="91">
        <f>D20/119.33</f>
        <v>20.950305874465766</v>
      </c>
      <c r="D20" s="92">
        <v>2500</v>
      </c>
      <c r="E20" s="18">
        <f>C20*1.24</f>
        <v>25.97837928433755</v>
      </c>
      <c r="F20" s="19"/>
      <c r="G20" s="17">
        <f>F20*C20</f>
        <v>0</v>
      </c>
      <c r="H20" s="20">
        <f t="shared" si="0"/>
        <v>0</v>
      </c>
      <c r="I20" s="18">
        <f t="shared" si="1"/>
        <v>0</v>
      </c>
    </row>
    <row r="21" spans="1:9" ht="21.75" customHeight="1">
      <c r="A21" s="165" t="s">
        <v>228</v>
      </c>
      <c r="B21" s="166"/>
      <c r="C21" s="166"/>
      <c r="D21" s="166"/>
      <c r="E21" s="166"/>
      <c r="F21" s="166"/>
      <c r="G21" s="166"/>
      <c r="H21" s="166"/>
      <c r="I21" s="167"/>
    </row>
    <row r="22" spans="1:9" ht="21.75" customHeight="1">
      <c r="A22" s="98" t="s">
        <v>374</v>
      </c>
      <c r="B22" s="97" t="s">
        <v>226</v>
      </c>
      <c r="C22" s="91">
        <f>D22/119.33</f>
        <v>10.894159054722198</v>
      </c>
      <c r="D22" s="92">
        <v>1300</v>
      </c>
      <c r="E22" s="18">
        <f>C22*1.24</f>
        <v>13.508757227855526</v>
      </c>
      <c r="F22" s="19"/>
      <c r="G22" s="17">
        <f>F22*C22</f>
        <v>0</v>
      </c>
      <c r="H22" s="20">
        <f t="shared" si="0"/>
        <v>0</v>
      </c>
      <c r="I22" s="18">
        <f t="shared" si="1"/>
        <v>0</v>
      </c>
    </row>
    <row r="23" spans="1:9" ht="21.75" customHeight="1">
      <c r="A23" s="98" t="s">
        <v>375</v>
      </c>
      <c r="B23" s="97" t="s">
        <v>226</v>
      </c>
      <c r="C23" s="91">
        <f>D23/119.33</f>
        <v>20.950305874465766</v>
      </c>
      <c r="D23" s="92">
        <v>2500</v>
      </c>
      <c r="E23" s="18">
        <f>C23*1.24</f>
        <v>25.97837928433755</v>
      </c>
      <c r="F23" s="19"/>
      <c r="G23" s="17">
        <f>F23*C23</f>
        <v>0</v>
      </c>
      <c r="H23" s="20">
        <f t="shared" si="0"/>
        <v>0</v>
      </c>
      <c r="I23" s="18">
        <f t="shared" si="1"/>
        <v>0</v>
      </c>
    </row>
    <row r="24" spans="1:9" ht="21.75" customHeight="1">
      <c r="A24" s="158" t="s">
        <v>270</v>
      </c>
      <c r="B24" s="159"/>
      <c r="C24" s="159"/>
      <c r="D24" s="159"/>
      <c r="E24" s="159"/>
      <c r="F24" s="159"/>
      <c r="G24" s="159"/>
      <c r="H24" s="159"/>
      <c r="I24" s="160"/>
    </row>
    <row r="25" spans="1:9" ht="21.75" customHeight="1">
      <c r="A25" s="98" t="s">
        <v>376</v>
      </c>
      <c r="B25" s="97" t="s">
        <v>226</v>
      </c>
      <c r="C25" s="91">
        <f>D25/119.33</f>
        <v>41.90061174893153</v>
      </c>
      <c r="D25" s="15">
        <v>5000</v>
      </c>
      <c r="E25" s="18">
        <f>C25*1.24</f>
        <v>51.9567585686751</v>
      </c>
      <c r="F25" s="19"/>
      <c r="G25" s="17">
        <f>F25*C25</f>
        <v>0</v>
      </c>
      <c r="H25" s="20">
        <f>D25*F25</f>
        <v>0</v>
      </c>
      <c r="I25" s="18">
        <f>F25*E25</f>
        <v>0</v>
      </c>
    </row>
    <row r="26" spans="1:9" ht="21.75" customHeight="1">
      <c r="A26" s="158" t="s">
        <v>229</v>
      </c>
      <c r="B26" s="159"/>
      <c r="C26" s="159"/>
      <c r="D26" s="159"/>
      <c r="E26" s="159"/>
      <c r="F26" s="159"/>
      <c r="G26" s="159"/>
      <c r="H26" s="159"/>
      <c r="I26" s="160"/>
    </row>
    <row r="27" spans="1:9" ht="16.5" customHeight="1">
      <c r="A27" s="98" t="s">
        <v>377</v>
      </c>
      <c r="B27" s="97" t="s">
        <v>201</v>
      </c>
      <c r="C27" s="91">
        <f aca="true" t="shared" si="2" ref="C27:C39">D27/119.33</f>
        <v>29.330428224252074</v>
      </c>
      <c r="D27" s="92">
        <v>3500</v>
      </c>
      <c r="E27" s="18">
        <f aca="true" t="shared" si="3" ref="E27:E39">C27*1.24</f>
        <v>36.36973099807257</v>
      </c>
      <c r="F27" s="19"/>
      <c r="G27" s="17">
        <f aca="true" t="shared" si="4" ref="G27:G39">F27*C27</f>
        <v>0</v>
      </c>
      <c r="H27" s="20">
        <f aca="true" t="shared" si="5" ref="H27:H39">D27*F27</f>
        <v>0</v>
      </c>
      <c r="I27" s="18">
        <f aca="true" t="shared" si="6" ref="I27:I39">F27*E27</f>
        <v>0</v>
      </c>
    </row>
    <row r="28" spans="1:9" ht="16.5" customHeight="1">
      <c r="A28" s="98" t="s">
        <v>271</v>
      </c>
      <c r="B28" s="97" t="s">
        <v>201</v>
      </c>
      <c r="C28" s="91">
        <f t="shared" si="2"/>
        <v>29.330428224252074</v>
      </c>
      <c r="D28" s="92">
        <v>3500</v>
      </c>
      <c r="E28" s="18">
        <f t="shared" si="3"/>
        <v>36.36973099807257</v>
      </c>
      <c r="F28" s="19"/>
      <c r="G28" s="17">
        <f t="shared" si="4"/>
        <v>0</v>
      </c>
      <c r="H28" s="20">
        <f t="shared" si="5"/>
        <v>0</v>
      </c>
      <c r="I28" s="18">
        <f t="shared" si="6"/>
        <v>0</v>
      </c>
    </row>
    <row r="29" spans="1:9" ht="16.5" customHeight="1">
      <c r="A29" s="98" t="s">
        <v>378</v>
      </c>
      <c r="B29" s="97" t="s">
        <v>201</v>
      </c>
      <c r="C29" s="91">
        <f>D29/119.33</f>
        <v>29.330428224252074</v>
      </c>
      <c r="D29" s="92">
        <v>3500</v>
      </c>
      <c r="E29" s="18">
        <f>C29*1.24</f>
        <v>36.36973099807257</v>
      </c>
      <c r="F29" s="19"/>
      <c r="G29" s="17">
        <f>F29*C29</f>
        <v>0</v>
      </c>
      <c r="H29" s="20">
        <f>D29*F29</f>
        <v>0</v>
      </c>
      <c r="I29" s="18">
        <f>F29*E29</f>
        <v>0</v>
      </c>
    </row>
    <row r="30" spans="1:9" ht="14.25" customHeight="1">
      <c r="A30" s="98" t="s">
        <v>379</v>
      </c>
      <c r="B30" s="97" t="s">
        <v>201</v>
      </c>
      <c r="C30" s="91">
        <f t="shared" si="2"/>
        <v>29.330428224252074</v>
      </c>
      <c r="D30" s="92">
        <v>3500</v>
      </c>
      <c r="E30" s="18">
        <f t="shared" si="3"/>
        <v>36.36973099807257</v>
      </c>
      <c r="F30" s="19"/>
      <c r="G30" s="17">
        <f t="shared" si="4"/>
        <v>0</v>
      </c>
      <c r="H30" s="20">
        <f t="shared" si="5"/>
        <v>0</v>
      </c>
      <c r="I30" s="18">
        <f t="shared" si="6"/>
        <v>0</v>
      </c>
    </row>
    <row r="31" spans="1:9" ht="14.25" customHeight="1">
      <c r="A31" s="98" t="s">
        <v>380</v>
      </c>
      <c r="B31" s="97" t="s">
        <v>201</v>
      </c>
      <c r="C31" s="91">
        <f>D31/119.33</f>
        <v>29.330428224252074</v>
      </c>
      <c r="D31" s="92">
        <v>3500</v>
      </c>
      <c r="E31" s="18">
        <f>C31*1.24</f>
        <v>36.36973099807257</v>
      </c>
      <c r="F31" s="19"/>
      <c r="G31" s="17">
        <f>F31*C31</f>
        <v>0</v>
      </c>
      <c r="H31" s="20">
        <f>D31*F31</f>
        <v>0</v>
      </c>
      <c r="I31" s="18">
        <f>F31*E31</f>
        <v>0</v>
      </c>
    </row>
    <row r="32" spans="1:9" ht="25.5" customHeight="1">
      <c r="A32" s="98" t="s">
        <v>381</v>
      </c>
      <c r="B32" s="97" t="s">
        <v>201</v>
      </c>
      <c r="C32" s="91">
        <f>D32/119.33</f>
        <v>29.330428224252074</v>
      </c>
      <c r="D32" s="92">
        <v>3500</v>
      </c>
      <c r="E32" s="18">
        <f>C32*1.24</f>
        <v>36.36973099807257</v>
      </c>
      <c r="F32" s="19"/>
      <c r="G32" s="17">
        <f>F32*C32</f>
        <v>0</v>
      </c>
      <c r="H32" s="20">
        <f t="shared" si="5"/>
        <v>0</v>
      </c>
      <c r="I32" s="18">
        <f t="shared" si="6"/>
        <v>0</v>
      </c>
    </row>
    <row r="33" spans="1:9" ht="26.25" customHeight="1">
      <c r="A33" s="98" t="s">
        <v>382</v>
      </c>
      <c r="B33" s="97" t="s">
        <v>201</v>
      </c>
      <c r="C33" s="91">
        <f t="shared" si="2"/>
        <v>31.844464929187968</v>
      </c>
      <c r="D33" s="92">
        <v>3800</v>
      </c>
      <c r="E33" s="18">
        <f t="shared" si="3"/>
        <v>39.48713651219308</v>
      </c>
      <c r="F33" s="19"/>
      <c r="G33" s="17">
        <f t="shared" si="4"/>
        <v>0</v>
      </c>
      <c r="H33" s="20">
        <f t="shared" si="5"/>
        <v>0</v>
      </c>
      <c r="I33" s="18">
        <f t="shared" si="6"/>
        <v>0</v>
      </c>
    </row>
    <row r="34" spans="1:9" ht="17.25" customHeight="1">
      <c r="A34" s="98" t="s">
        <v>383</v>
      </c>
      <c r="B34" s="97" t="s">
        <v>272</v>
      </c>
      <c r="C34" s="91">
        <f t="shared" si="2"/>
        <v>29.330428224252074</v>
      </c>
      <c r="D34" s="92">
        <v>3500</v>
      </c>
      <c r="E34" s="18">
        <f t="shared" si="3"/>
        <v>36.36973099807257</v>
      </c>
      <c r="F34" s="19"/>
      <c r="G34" s="17">
        <f t="shared" si="4"/>
        <v>0</v>
      </c>
      <c r="H34" s="20">
        <f t="shared" si="5"/>
        <v>0</v>
      </c>
      <c r="I34" s="18">
        <f t="shared" si="6"/>
        <v>0</v>
      </c>
    </row>
    <row r="35" spans="1:9" ht="15.75" customHeight="1">
      <c r="A35" s="98" t="s">
        <v>384</v>
      </c>
      <c r="B35" s="97" t="s">
        <v>201</v>
      </c>
      <c r="C35" s="91">
        <f t="shared" si="2"/>
        <v>29.330428224252074</v>
      </c>
      <c r="D35" s="92">
        <v>3500</v>
      </c>
      <c r="E35" s="18">
        <f t="shared" si="3"/>
        <v>36.36973099807257</v>
      </c>
      <c r="F35" s="19"/>
      <c r="G35" s="17">
        <f t="shared" si="4"/>
        <v>0</v>
      </c>
      <c r="H35" s="20">
        <f t="shared" si="5"/>
        <v>0</v>
      </c>
      <c r="I35" s="18">
        <f t="shared" si="6"/>
        <v>0</v>
      </c>
    </row>
    <row r="36" spans="1:9" ht="15.75" customHeight="1">
      <c r="A36" s="98" t="s">
        <v>385</v>
      </c>
      <c r="B36" s="97" t="s">
        <v>201</v>
      </c>
      <c r="C36" s="91">
        <f>D36/119.33</f>
        <v>29.330428224252074</v>
      </c>
      <c r="D36" s="92">
        <v>3500</v>
      </c>
      <c r="E36" s="18">
        <f>C36*1.24</f>
        <v>36.36973099807257</v>
      </c>
      <c r="F36" s="19"/>
      <c r="G36" s="17">
        <f>F36*C36</f>
        <v>0</v>
      </c>
      <c r="H36" s="20">
        <f>D36*F36</f>
        <v>0</v>
      </c>
      <c r="I36" s="18">
        <f>F36*E36</f>
        <v>0</v>
      </c>
    </row>
    <row r="37" spans="1:9" ht="16.5" customHeight="1">
      <c r="A37" s="98" t="s">
        <v>386</v>
      </c>
      <c r="B37" s="97" t="s">
        <v>387</v>
      </c>
      <c r="C37" s="91">
        <f t="shared" si="2"/>
        <v>29.330428224252074</v>
      </c>
      <c r="D37" s="92">
        <v>3500</v>
      </c>
      <c r="E37" s="18">
        <f t="shared" si="3"/>
        <v>36.36973099807257</v>
      </c>
      <c r="F37" s="19"/>
      <c r="G37" s="17">
        <f t="shared" si="4"/>
        <v>0</v>
      </c>
      <c r="H37" s="20">
        <f t="shared" si="5"/>
        <v>0</v>
      </c>
      <c r="I37" s="18">
        <f t="shared" si="6"/>
        <v>0</v>
      </c>
    </row>
    <row r="38" spans="1:9" ht="15.75" customHeight="1">
      <c r="A38" s="98" t="s">
        <v>388</v>
      </c>
      <c r="B38" s="97" t="s">
        <v>387</v>
      </c>
      <c r="C38" s="91">
        <f t="shared" si="2"/>
        <v>29.330428224252074</v>
      </c>
      <c r="D38" s="92">
        <v>3500</v>
      </c>
      <c r="E38" s="18">
        <f t="shared" si="3"/>
        <v>36.36973099807257</v>
      </c>
      <c r="F38" s="19"/>
      <c r="G38" s="17">
        <f t="shared" si="4"/>
        <v>0</v>
      </c>
      <c r="H38" s="20">
        <f t="shared" si="5"/>
        <v>0</v>
      </c>
      <c r="I38" s="18">
        <f t="shared" si="6"/>
        <v>0</v>
      </c>
    </row>
    <row r="39" spans="1:9" ht="16.5" customHeight="1">
      <c r="A39" s="98" t="s">
        <v>389</v>
      </c>
      <c r="B39" s="97" t="s">
        <v>390</v>
      </c>
      <c r="C39" s="91">
        <f t="shared" si="2"/>
        <v>31.844464929187968</v>
      </c>
      <c r="D39" s="92">
        <v>3800</v>
      </c>
      <c r="E39" s="18">
        <f t="shared" si="3"/>
        <v>39.48713651219308</v>
      </c>
      <c r="F39" s="19"/>
      <c r="G39" s="17">
        <f t="shared" si="4"/>
        <v>0</v>
      </c>
      <c r="H39" s="20">
        <f t="shared" si="5"/>
        <v>0</v>
      </c>
      <c r="I39" s="18">
        <f t="shared" si="6"/>
        <v>0</v>
      </c>
    </row>
    <row r="40" spans="1:9" ht="21.75" customHeight="1" thickBot="1">
      <c r="A40" s="98"/>
      <c r="B40" s="97"/>
      <c r="C40" s="91"/>
      <c r="D40" s="92"/>
      <c r="E40" s="18"/>
      <c r="F40" s="19"/>
      <c r="G40" s="17"/>
      <c r="H40" s="20"/>
      <c r="I40" s="18"/>
    </row>
    <row r="41" spans="1:9" ht="13.5" thickBot="1">
      <c r="A41" s="109" t="s">
        <v>8</v>
      </c>
      <c r="B41" s="110"/>
      <c r="C41" s="111"/>
      <c r="D41" s="112"/>
      <c r="E41" s="31"/>
      <c r="F41" s="32"/>
      <c r="G41" s="33">
        <f>SUM(G11:G40)</f>
        <v>0</v>
      </c>
      <c r="H41" s="34">
        <f>SUM(H11:H40)</f>
        <v>0</v>
      </c>
      <c r="I41" s="35">
        <f>SUM(I11:I40)</f>
        <v>0</v>
      </c>
    </row>
    <row r="42" spans="1:9" ht="18" customHeight="1">
      <c r="A42" s="114"/>
      <c r="B42" s="145"/>
      <c r="C42" s="146"/>
      <c r="D42" s="146"/>
      <c r="E42" s="36"/>
      <c r="F42" s="37"/>
      <c r="G42" s="147" t="s">
        <v>230</v>
      </c>
      <c r="H42" s="148"/>
      <c r="I42" s="38"/>
    </row>
    <row r="43" spans="1:9" ht="18" customHeight="1">
      <c r="A43" s="114"/>
      <c r="B43" s="145"/>
      <c r="C43" s="115"/>
      <c r="D43" s="115"/>
      <c r="E43" s="36"/>
      <c r="F43" s="37" t="s">
        <v>231</v>
      </c>
      <c r="G43" s="39"/>
      <c r="H43" s="40"/>
      <c r="I43" s="41"/>
    </row>
    <row r="44" spans="1:9" ht="18" customHeight="1">
      <c r="A44" s="116"/>
      <c r="B44" s="145"/>
      <c r="C44" s="149"/>
      <c r="D44" s="149"/>
      <c r="E44" s="42"/>
      <c r="F44" s="37"/>
      <c r="G44" s="150" t="s">
        <v>232</v>
      </c>
      <c r="H44" s="151"/>
      <c r="I44" s="43"/>
    </row>
    <row r="45" spans="1:9" ht="18" customHeight="1">
      <c r="A45" s="79"/>
      <c r="B45" s="88"/>
      <c r="C45" s="54"/>
      <c r="D45" s="55"/>
      <c r="E45" s="46"/>
      <c r="F45" s="37"/>
      <c r="G45" s="117">
        <f>G41*110%</f>
        <v>0</v>
      </c>
      <c r="H45" s="117">
        <f>H41*110%</f>
        <v>0</v>
      </c>
      <c r="I45" s="117">
        <f>I41*110%</f>
        <v>0</v>
      </c>
    </row>
    <row r="46" spans="1:9" ht="18" customHeight="1">
      <c r="A46" s="79"/>
      <c r="B46" s="88"/>
      <c r="C46" s="54"/>
      <c r="D46" s="55"/>
      <c r="E46" s="46"/>
      <c r="F46" s="37"/>
      <c r="G46" s="44"/>
      <c r="H46" s="45"/>
      <c r="I46" s="50"/>
    </row>
    <row r="47" spans="1:9" ht="18" customHeight="1">
      <c r="A47" s="79"/>
      <c r="B47" s="88"/>
      <c r="C47" s="54"/>
      <c r="D47" s="55"/>
      <c r="E47" s="46"/>
      <c r="F47" s="37"/>
      <c r="G47" s="51"/>
      <c r="H47" s="52"/>
      <c r="I47" s="53"/>
    </row>
    <row r="48" spans="1:10" ht="18" customHeight="1">
      <c r="A48" s="80" t="s">
        <v>233</v>
      </c>
      <c r="B48" s="88"/>
      <c r="C48" s="54"/>
      <c r="D48" s="55"/>
      <c r="E48" s="46"/>
      <c r="F48" s="57"/>
      <c r="G48" s="54"/>
      <c r="H48" s="55"/>
      <c r="I48" s="46"/>
      <c r="J48" s="56"/>
    </row>
    <row r="49" spans="1:10" ht="12.75">
      <c r="A49" s="80" t="s">
        <v>234</v>
      </c>
      <c r="B49" s="80"/>
      <c r="C49" s="58"/>
      <c r="D49" s="59"/>
      <c r="E49" s="60"/>
      <c r="F49" s="57"/>
      <c r="G49" s="58"/>
      <c r="H49" s="59"/>
      <c r="I49" s="60"/>
      <c r="J49" s="56"/>
    </row>
    <row r="50" spans="1:10" ht="12.75">
      <c r="A50" s="141" t="s">
        <v>235</v>
      </c>
      <c r="B50" s="142"/>
      <c r="C50" s="142"/>
      <c r="D50" s="142"/>
      <c r="E50" s="142"/>
      <c r="F50" s="142"/>
      <c r="G50" s="142"/>
      <c r="H50" s="142"/>
      <c r="I50" s="142"/>
      <c r="J50" s="56"/>
    </row>
    <row r="51" spans="1:10" ht="12.75">
      <c r="A51" s="80" t="s">
        <v>236</v>
      </c>
      <c r="B51" s="80"/>
      <c r="C51" s="58"/>
      <c r="D51" s="59"/>
      <c r="E51" s="60"/>
      <c r="F51" s="57"/>
      <c r="G51" s="58"/>
      <c r="H51" s="59"/>
      <c r="I51" s="60"/>
      <c r="J51" s="56"/>
    </row>
    <row r="52" spans="1:10" ht="12.75">
      <c r="A52" s="80" t="s">
        <v>237</v>
      </c>
      <c r="B52" s="80"/>
      <c r="C52" s="58"/>
      <c r="D52" s="59"/>
      <c r="E52" s="60"/>
      <c r="F52" s="57"/>
      <c r="G52" s="58"/>
      <c r="H52" s="59"/>
      <c r="I52" s="60"/>
      <c r="J52" s="56"/>
    </row>
    <row r="53" spans="1:9" ht="12.75">
      <c r="A53" s="80" t="s">
        <v>238</v>
      </c>
      <c r="B53" s="80"/>
      <c r="C53" s="58"/>
      <c r="D53" s="59"/>
      <c r="E53" s="60"/>
      <c r="F53" s="57"/>
      <c r="G53" s="58"/>
      <c r="H53" s="59"/>
      <c r="I53" s="60"/>
    </row>
    <row r="54" spans="1:10" ht="12.75">
      <c r="A54" s="80"/>
      <c r="B54" s="89"/>
      <c r="C54" s="61"/>
      <c r="D54" s="62"/>
      <c r="E54" s="63"/>
      <c r="F54" s="64"/>
      <c r="G54" s="61"/>
      <c r="H54" s="62"/>
      <c r="I54" s="63"/>
      <c r="J54" s="56"/>
    </row>
    <row r="55" spans="1:10" ht="12.75">
      <c r="A55" s="80" t="s">
        <v>239</v>
      </c>
      <c r="B55" s="89"/>
      <c r="C55" s="61"/>
      <c r="D55" s="62"/>
      <c r="E55" s="63"/>
      <c r="F55" s="64"/>
      <c r="G55" s="61"/>
      <c r="H55" s="62"/>
      <c r="I55" s="63"/>
      <c r="J55" s="56"/>
    </row>
    <row r="56" spans="1:10" ht="27" customHeight="1">
      <c r="A56" s="143" t="s">
        <v>240</v>
      </c>
      <c r="B56" s="144"/>
      <c r="C56" s="144"/>
      <c r="D56" s="144"/>
      <c r="E56" s="144"/>
      <c r="F56" s="144"/>
      <c r="G56" s="144"/>
      <c r="H56" s="144"/>
      <c r="I56" s="144"/>
      <c r="J56" s="56"/>
    </row>
    <row r="57" spans="1:10" ht="12.75">
      <c r="A57" s="80" t="s">
        <v>241</v>
      </c>
      <c r="B57" s="89"/>
      <c r="C57" s="61"/>
      <c r="D57" s="62"/>
      <c r="E57" s="63"/>
      <c r="F57" s="64"/>
      <c r="G57" s="61"/>
      <c r="H57" s="62"/>
      <c r="I57" s="63"/>
      <c r="J57" s="56"/>
    </row>
    <row r="58" spans="1:10" ht="12.75">
      <c r="A58" s="80" t="s">
        <v>242</v>
      </c>
      <c r="B58" s="89"/>
      <c r="C58" s="61"/>
      <c r="D58" s="62"/>
      <c r="E58" s="63"/>
      <c r="F58" s="64"/>
      <c r="G58" s="61"/>
      <c r="H58" s="62"/>
      <c r="I58" s="63"/>
      <c r="J58" s="56"/>
    </row>
    <row r="59" spans="1:10" ht="12.75">
      <c r="A59" s="80" t="s">
        <v>243</v>
      </c>
      <c r="B59" s="89"/>
      <c r="C59" s="61"/>
      <c r="D59" s="62"/>
      <c r="E59" s="63"/>
      <c r="F59" s="64"/>
      <c r="G59" s="61"/>
      <c r="H59" s="62"/>
      <c r="I59" s="63"/>
      <c r="J59" s="56"/>
    </row>
    <row r="60" spans="1:10" ht="12.75">
      <c r="A60" s="80" t="s">
        <v>244</v>
      </c>
      <c r="B60" s="89"/>
      <c r="C60" s="61"/>
      <c r="D60" s="62"/>
      <c r="E60" s="63"/>
      <c r="F60" s="64"/>
      <c r="G60" s="61"/>
      <c r="H60" s="62"/>
      <c r="I60" s="63"/>
      <c r="J60" s="56"/>
    </row>
    <row r="61" ht="12.75">
      <c r="A61" s="81"/>
    </row>
  </sheetData>
  <sheetProtection/>
  <mergeCells count="22">
    <mergeCell ref="A56:I56"/>
    <mergeCell ref="B42:B44"/>
    <mergeCell ref="C42:D42"/>
    <mergeCell ref="G42:H42"/>
    <mergeCell ref="C44:D44"/>
    <mergeCell ref="G44:H44"/>
    <mergeCell ref="A50:I50"/>
    <mergeCell ref="A24:I24"/>
    <mergeCell ref="A26:I26"/>
    <mergeCell ref="A14:I14"/>
    <mergeCell ref="A15:I15"/>
    <mergeCell ref="A18:I18"/>
    <mergeCell ref="A21:I21"/>
    <mergeCell ref="B1:F1"/>
    <mergeCell ref="B2:E2"/>
    <mergeCell ref="C3:G3"/>
    <mergeCell ref="B4:F4"/>
    <mergeCell ref="A11:I11"/>
    <mergeCell ref="D5:H5"/>
    <mergeCell ref="A6:B6"/>
    <mergeCell ref="C7:D7"/>
    <mergeCell ref="E7:F7"/>
  </mergeCells>
  <printOptions/>
  <pageMargins left="0" right="0" top="0.3937007874015748" bottom="0.984251968503937" header="0.5118110236220472" footer="0.5118110236220472"/>
  <pageSetup horizontalDpi="600" verticalDpi="600" orientation="portrait" paperSize="9" scale="95" r:id="rId2"/>
  <headerFooter alignWithMargins="0">
    <oddFooter>&amp;L&amp;F&amp;A&amp;C&amp;P&amp;R&amp;D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2018-03-04T02:34:32Z</cp:lastPrinted>
  <dcterms:created xsi:type="dcterms:W3CDTF">2010-10-28T20:54:08Z</dcterms:created>
  <dcterms:modified xsi:type="dcterms:W3CDTF">2019-05-06T15:18:12Z</dcterms:modified>
  <cp:category/>
  <cp:version/>
  <cp:contentType/>
  <cp:contentStatus/>
</cp:coreProperties>
</file>